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760"/>
  </bookViews>
  <sheets>
    <sheet name="Rendszer" sheetId="4" r:id="rId1"/>
    <sheet name="Adatok" sheetId="1" r:id="rId2"/>
    <sheet name="Adatok2" sheetId="6" r:id="rId3"/>
  </sheets>
  <definedNames>
    <definedName name="_xlnm._FilterDatabase" localSheetId="1" hidden="1">Adatok!$A$1:$F$367</definedName>
    <definedName name="_xlnm._FilterDatabase" localSheetId="2" hidden="1">Adatok2!$A$1:$G$367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2" i="6"/>
  <c r="F2" i="6"/>
  <c r="G2" i="6" l="1"/>
  <c r="F3" i="6"/>
  <c r="F4" i="6" s="1"/>
  <c r="G4" i="6" s="1"/>
  <c r="J2" i="1"/>
  <c r="G3" i="6" l="1"/>
  <c r="F5" i="6"/>
  <c r="F6" i="6" s="1"/>
  <c r="I3" i="1"/>
  <c r="J3" i="1" s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2" i="1"/>
  <c r="K2" i="1" s="1"/>
  <c r="G5" i="6" l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F7" i="6"/>
  <c r="G6" i="6"/>
  <c r="B9" i="4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2" i="1"/>
  <c r="F8" i="6" l="1"/>
  <c r="G7" i="6"/>
  <c r="K4" i="1"/>
  <c r="K3" i="1"/>
  <c r="F9" i="6" l="1"/>
  <c r="G8" i="6"/>
  <c r="K5" i="1"/>
  <c r="F10" i="6" l="1"/>
  <c r="G9" i="6"/>
  <c r="K6" i="1"/>
  <c r="F11" i="6" l="1"/>
  <c r="G10" i="6"/>
  <c r="K7" i="1"/>
  <c r="F12" i="6" l="1"/>
  <c r="G11" i="6"/>
  <c r="K8" i="1"/>
  <c r="F13" i="6" l="1"/>
  <c r="G12" i="6"/>
  <c r="K9" i="1"/>
  <c r="F14" i="6" l="1"/>
  <c r="G13" i="6"/>
  <c r="K10" i="1"/>
  <c r="F15" i="6" l="1"/>
  <c r="G14" i="6"/>
  <c r="K11" i="1"/>
  <c r="F16" i="6" l="1"/>
  <c r="G15" i="6"/>
  <c r="K12" i="1"/>
  <c r="F17" i="6" l="1"/>
  <c r="G16" i="6"/>
  <c r="K13" i="1"/>
  <c r="F18" i="6" l="1"/>
  <c r="G17" i="6"/>
  <c r="K14" i="1"/>
  <c r="F19" i="6" l="1"/>
  <c r="G18" i="6"/>
  <c r="K15" i="1"/>
  <c r="F20" i="6" l="1"/>
  <c r="G19" i="6"/>
  <c r="K16" i="1"/>
  <c r="F21" i="6" l="1"/>
  <c r="G20" i="6"/>
  <c r="K17" i="1"/>
  <c r="F22" i="6" l="1"/>
  <c r="G21" i="6"/>
  <c r="K18" i="1"/>
  <c r="F23" i="6" l="1"/>
  <c r="G22" i="6"/>
  <c r="K19" i="1"/>
  <c r="F24" i="6" l="1"/>
  <c r="G23" i="6"/>
  <c r="K20" i="1"/>
  <c r="F25" i="6" l="1"/>
  <c r="G24" i="6"/>
  <c r="K21" i="1"/>
  <c r="F26" i="6" l="1"/>
  <c r="G25" i="6"/>
  <c r="K22" i="1"/>
  <c r="F27" i="6" l="1"/>
  <c r="G26" i="6"/>
  <c r="K23" i="1"/>
  <c r="F28" i="6" l="1"/>
  <c r="G27" i="6"/>
  <c r="K24" i="1"/>
  <c r="F29" i="6" l="1"/>
  <c r="G28" i="6"/>
  <c r="K25" i="1"/>
  <c r="F30" i="6" l="1"/>
  <c r="G29" i="6"/>
  <c r="K26" i="1"/>
  <c r="F31" i="6" l="1"/>
  <c r="G30" i="6"/>
  <c r="K27" i="1"/>
  <c r="F32" i="6" l="1"/>
  <c r="G31" i="6"/>
  <c r="K28" i="1"/>
  <c r="F33" i="6" l="1"/>
  <c r="G32" i="6"/>
  <c r="K29" i="1"/>
  <c r="F34" i="6" l="1"/>
  <c r="G33" i="6"/>
  <c r="K30" i="1"/>
  <c r="F35" i="6" l="1"/>
  <c r="G34" i="6"/>
  <c r="K31" i="1"/>
  <c r="F36" i="6" l="1"/>
  <c r="G35" i="6"/>
  <c r="K32" i="1"/>
  <c r="F37" i="6" l="1"/>
  <c r="G36" i="6"/>
  <c r="K33" i="1"/>
  <c r="F38" i="6" l="1"/>
  <c r="G37" i="6"/>
  <c r="K34" i="1"/>
  <c r="F39" i="6" l="1"/>
  <c r="G38" i="6"/>
  <c r="K35" i="1"/>
  <c r="F40" i="6" l="1"/>
  <c r="G39" i="6"/>
  <c r="K36" i="1"/>
  <c r="F41" i="6" l="1"/>
  <c r="G40" i="6"/>
  <c r="K37" i="1"/>
  <c r="F42" i="6" l="1"/>
  <c r="G41" i="6"/>
  <c r="K38" i="1"/>
  <c r="F43" i="6" l="1"/>
  <c r="G42" i="6"/>
  <c r="K39" i="1"/>
  <c r="F44" i="6" l="1"/>
  <c r="G43" i="6"/>
  <c r="K40" i="1"/>
  <c r="F45" i="6" l="1"/>
  <c r="G44" i="6"/>
  <c r="K41" i="1"/>
  <c r="F46" i="6" l="1"/>
  <c r="G45" i="6"/>
  <c r="K42" i="1"/>
  <c r="F47" i="6" l="1"/>
  <c r="G46" i="6"/>
  <c r="K43" i="1"/>
  <c r="F48" i="6" l="1"/>
  <c r="G47" i="6"/>
  <c r="K44" i="1"/>
  <c r="F49" i="6" l="1"/>
  <c r="G48" i="6"/>
  <c r="K45" i="1"/>
  <c r="F50" i="6" l="1"/>
  <c r="G49" i="6"/>
  <c r="K46" i="1"/>
  <c r="F51" i="6" l="1"/>
  <c r="G50" i="6"/>
  <c r="K47" i="1"/>
  <c r="F52" i="6" l="1"/>
  <c r="G51" i="6"/>
  <c r="K48" i="1"/>
  <c r="F53" i="6" l="1"/>
  <c r="G52" i="6"/>
  <c r="K49" i="1"/>
  <c r="F54" i="6" l="1"/>
  <c r="G53" i="6"/>
  <c r="K50" i="1"/>
  <c r="F55" i="6" l="1"/>
  <c r="G54" i="6"/>
  <c r="K51" i="1"/>
  <c r="F56" i="6" l="1"/>
  <c r="G55" i="6"/>
  <c r="K52" i="1"/>
  <c r="F57" i="6" l="1"/>
  <c r="G56" i="6"/>
  <c r="K53" i="1"/>
  <c r="F58" i="6" l="1"/>
  <c r="G57" i="6"/>
  <c r="K54" i="1"/>
  <c r="F59" i="6" l="1"/>
  <c r="G58" i="6"/>
  <c r="K55" i="1"/>
  <c r="F60" i="6" l="1"/>
  <c r="G59" i="6"/>
  <c r="K56" i="1"/>
  <c r="F61" i="6" l="1"/>
  <c r="G60" i="6"/>
  <c r="K57" i="1"/>
  <c r="F62" i="6" l="1"/>
  <c r="G61" i="6"/>
  <c r="K58" i="1"/>
  <c r="F63" i="6" l="1"/>
  <c r="G62" i="6"/>
  <c r="K59" i="1"/>
  <c r="F64" i="6" l="1"/>
  <c r="G63" i="6"/>
  <c r="K60" i="1"/>
  <c r="F65" i="6" l="1"/>
  <c r="G64" i="6"/>
  <c r="K61" i="1"/>
  <c r="F66" i="6" l="1"/>
  <c r="G65" i="6"/>
  <c r="K62" i="1"/>
  <c r="F67" i="6" l="1"/>
  <c r="G66" i="6"/>
  <c r="K63" i="1"/>
  <c r="F68" i="6" l="1"/>
  <c r="G67" i="6"/>
  <c r="K64" i="1"/>
  <c r="F69" i="6" l="1"/>
  <c r="G68" i="6"/>
  <c r="K65" i="1"/>
  <c r="F70" i="6" l="1"/>
  <c r="G69" i="6"/>
  <c r="K66" i="1"/>
  <c r="F71" i="6" l="1"/>
  <c r="G70" i="6"/>
  <c r="K67" i="1"/>
  <c r="F72" i="6" l="1"/>
  <c r="G71" i="6"/>
  <c r="K68" i="1"/>
  <c r="F73" i="6" l="1"/>
  <c r="G72" i="6"/>
  <c r="K69" i="1"/>
  <c r="F74" i="6" l="1"/>
  <c r="G73" i="6"/>
  <c r="K70" i="1"/>
  <c r="F75" i="6" l="1"/>
  <c r="G74" i="6"/>
  <c r="K71" i="1"/>
  <c r="F76" i="6" l="1"/>
  <c r="G75" i="6"/>
  <c r="K72" i="1"/>
  <c r="F77" i="6" l="1"/>
  <c r="G76" i="6"/>
  <c r="K73" i="1"/>
  <c r="F78" i="6" l="1"/>
  <c r="G77" i="6"/>
  <c r="K74" i="1"/>
  <c r="F79" i="6" l="1"/>
  <c r="G78" i="6"/>
  <c r="K75" i="1"/>
  <c r="F80" i="6" l="1"/>
  <c r="G79" i="6"/>
  <c r="K76" i="1"/>
  <c r="F81" i="6" l="1"/>
  <c r="G80" i="6"/>
  <c r="K77" i="1"/>
  <c r="F82" i="6" l="1"/>
  <c r="G81" i="6"/>
  <c r="K78" i="1"/>
  <c r="F83" i="6" l="1"/>
  <c r="G82" i="6"/>
  <c r="K79" i="1"/>
  <c r="F84" i="6" l="1"/>
  <c r="G83" i="6"/>
  <c r="K80" i="1"/>
  <c r="F85" i="6" l="1"/>
  <c r="G84" i="6"/>
  <c r="K81" i="1"/>
  <c r="F86" i="6" l="1"/>
  <c r="G85" i="6"/>
  <c r="K82" i="1"/>
  <c r="F87" i="6" l="1"/>
  <c r="G86" i="6"/>
  <c r="K83" i="1"/>
  <c r="F88" i="6" l="1"/>
  <c r="G87" i="6"/>
  <c r="K84" i="1"/>
  <c r="F89" i="6" l="1"/>
  <c r="G88" i="6"/>
  <c r="K85" i="1"/>
  <c r="F90" i="6" l="1"/>
  <c r="G89" i="6"/>
  <c r="K86" i="1"/>
  <c r="F91" i="6" l="1"/>
  <c r="G90" i="6"/>
  <c r="K87" i="1"/>
  <c r="F92" i="6" l="1"/>
  <c r="G91" i="6"/>
  <c r="K88" i="1"/>
  <c r="F93" i="6" l="1"/>
  <c r="G92" i="6"/>
  <c r="K89" i="1"/>
  <c r="F94" i="6" l="1"/>
  <c r="G93" i="6"/>
  <c r="K90" i="1"/>
  <c r="F95" i="6" l="1"/>
  <c r="G94" i="6"/>
  <c r="K91" i="1"/>
  <c r="F96" i="6" l="1"/>
  <c r="G95" i="6"/>
  <c r="K92" i="1"/>
  <c r="F97" i="6" l="1"/>
  <c r="G96" i="6"/>
  <c r="K93" i="1"/>
  <c r="F98" i="6" l="1"/>
  <c r="G97" i="6"/>
  <c r="K94" i="1"/>
  <c r="F99" i="6" l="1"/>
  <c r="G98" i="6"/>
  <c r="K95" i="1"/>
  <c r="F100" i="6" l="1"/>
  <c r="G99" i="6"/>
  <c r="K96" i="1"/>
  <c r="F101" i="6" l="1"/>
  <c r="G100" i="6"/>
  <c r="K97" i="1"/>
  <c r="F102" i="6" l="1"/>
  <c r="G101" i="6"/>
  <c r="K98" i="1"/>
  <c r="F103" i="6" l="1"/>
  <c r="G102" i="6"/>
  <c r="K99" i="1"/>
  <c r="F104" i="6" l="1"/>
  <c r="G103" i="6"/>
  <c r="K100" i="1"/>
  <c r="F105" i="6" l="1"/>
  <c r="G104" i="6"/>
  <c r="K101" i="1"/>
  <c r="F106" i="6" l="1"/>
  <c r="G105" i="6"/>
  <c r="K102" i="1"/>
  <c r="F107" i="6" l="1"/>
  <c r="G106" i="6"/>
  <c r="K103" i="1"/>
  <c r="F108" i="6" l="1"/>
  <c r="G107" i="6"/>
  <c r="K104" i="1"/>
  <c r="F109" i="6" l="1"/>
  <c r="G108" i="6"/>
  <c r="K105" i="1"/>
  <c r="F110" i="6" l="1"/>
  <c r="G109" i="6"/>
  <c r="K106" i="1"/>
  <c r="F111" i="6" l="1"/>
  <c r="G110" i="6"/>
  <c r="K107" i="1"/>
  <c r="F112" i="6" l="1"/>
  <c r="G111" i="6"/>
  <c r="K108" i="1"/>
  <c r="F113" i="6" l="1"/>
  <c r="G112" i="6"/>
  <c r="K109" i="1"/>
  <c r="F114" i="6" l="1"/>
  <c r="G113" i="6"/>
  <c r="K110" i="1"/>
  <c r="F115" i="6" l="1"/>
  <c r="G114" i="6"/>
  <c r="K111" i="1"/>
  <c r="F116" i="6" l="1"/>
  <c r="G115" i="6"/>
  <c r="K112" i="1"/>
  <c r="F117" i="6" l="1"/>
  <c r="G116" i="6"/>
  <c r="K113" i="1"/>
  <c r="F118" i="6" l="1"/>
  <c r="G117" i="6"/>
  <c r="K114" i="1"/>
  <c r="F119" i="6" l="1"/>
  <c r="G118" i="6"/>
  <c r="K115" i="1"/>
  <c r="F120" i="6" l="1"/>
  <c r="G119" i="6"/>
  <c r="K116" i="1"/>
  <c r="F121" i="6" l="1"/>
  <c r="G120" i="6"/>
  <c r="K117" i="1"/>
  <c r="F122" i="6" l="1"/>
  <c r="G121" i="6"/>
  <c r="K118" i="1"/>
  <c r="F123" i="6" l="1"/>
  <c r="G122" i="6"/>
  <c r="K119" i="1"/>
  <c r="F124" i="6" l="1"/>
  <c r="G123" i="6"/>
  <c r="K120" i="1"/>
  <c r="F125" i="6" l="1"/>
  <c r="G124" i="6"/>
  <c r="K121" i="1"/>
  <c r="F126" i="6" l="1"/>
  <c r="G125" i="6"/>
  <c r="K122" i="1"/>
  <c r="F127" i="6" l="1"/>
  <c r="G126" i="6"/>
  <c r="K123" i="1"/>
  <c r="F128" i="6" l="1"/>
  <c r="G127" i="6"/>
  <c r="K124" i="1"/>
  <c r="F129" i="6" l="1"/>
  <c r="G128" i="6"/>
  <c r="K125" i="1"/>
  <c r="F130" i="6" l="1"/>
  <c r="G129" i="6"/>
  <c r="K126" i="1"/>
  <c r="F131" i="6" l="1"/>
  <c r="G130" i="6"/>
  <c r="K127" i="1"/>
  <c r="F132" i="6" l="1"/>
  <c r="G131" i="6"/>
  <c r="K128" i="1"/>
  <c r="F133" i="6" l="1"/>
  <c r="G132" i="6"/>
  <c r="K129" i="1"/>
  <c r="F134" i="6" l="1"/>
  <c r="G133" i="6"/>
  <c r="K130" i="1"/>
  <c r="F135" i="6" l="1"/>
  <c r="G134" i="6"/>
  <c r="K131" i="1"/>
  <c r="F136" i="6" l="1"/>
  <c r="G135" i="6"/>
  <c r="K132" i="1"/>
  <c r="F137" i="6" l="1"/>
  <c r="G136" i="6"/>
  <c r="K133" i="1"/>
  <c r="F138" i="6" l="1"/>
  <c r="G137" i="6"/>
  <c r="K134" i="1"/>
  <c r="F139" i="6" l="1"/>
  <c r="G138" i="6"/>
  <c r="K135" i="1"/>
  <c r="F140" i="6" l="1"/>
  <c r="G139" i="6"/>
  <c r="K136" i="1"/>
  <c r="F141" i="6" l="1"/>
  <c r="G140" i="6"/>
  <c r="K137" i="1"/>
  <c r="F142" i="6" l="1"/>
  <c r="G141" i="6"/>
  <c r="K138" i="1"/>
  <c r="F143" i="6" l="1"/>
  <c r="G142" i="6"/>
  <c r="K139" i="1"/>
  <c r="F144" i="6" l="1"/>
  <c r="G143" i="6"/>
  <c r="K140" i="1"/>
  <c r="F145" i="6" l="1"/>
  <c r="G144" i="6"/>
  <c r="K141" i="1"/>
  <c r="F146" i="6" l="1"/>
  <c r="G145" i="6"/>
  <c r="K142" i="1"/>
  <c r="F147" i="6" l="1"/>
  <c r="G146" i="6"/>
  <c r="K143" i="1"/>
  <c r="F148" i="6" l="1"/>
  <c r="G147" i="6"/>
  <c r="K144" i="1"/>
  <c r="F149" i="6" l="1"/>
  <c r="G148" i="6"/>
  <c r="K145" i="1"/>
  <c r="F150" i="6" l="1"/>
  <c r="G149" i="6"/>
  <c r="K146" i="1"/>
  <c r="F151" i="6" l="1"/>
  <c r="G150" i="6"/>
  <c r="K147" i="1"/>
  <c r="F152" i="6" l="1"/>
  <c r="G151" i="6"/>
  <c r="K148" i="1"/>
  <c r="F153" i="6" l="1"/>
  <c r="G152" i="6"/>
  <c r="K149" i="1"/>
  <c r="F154" i="6" l="1"/>
  <c r="G153" i="6"/>
  <c r="K150" i="1"/>
  <c r="F155" i="6" l="1"/>
  <c r="G154" i="6"/>
  <c r="K151" i="1"/>
  <c r="F156" i="6" l="1"/>
  <c r="G155" i="6"/>
  <c r="K152" i="1"/>
  <c r="F157" i="6" l="1"/>
  <c r="G156" i="6"/>
  <c r="K153" i="1"/>
  <c r="F158" i="6" l="1"/>
  <c r="G157" i="6"/>
  <c r="K154" i="1"/>
  <c r="F159" i="6" l="1"/>
  <c r="G158" i="6"/>
  <c r="K155" i="1"/>
  <c r="F160" i="6" l="1"/>
  <c r="G159" i="6"/>
  <c r="K156" i="1"/>
  <c r="F161" i="6" l="1"/>
  <c r="G160" i="6"/>
  <c r="K157" i="1"/>
  <c r="F162" i="6" l="1"/>
  <c r="G161" i="6"/>
  <c r="K158" i="1"/>
  <c r="F163" i="6" l="1"/>
  <c r="G162" i="6"/>
  <c r="K159" i="1"/>
  <c r="F164" i="6" l="1"/>
  <c r="G163" i="6"/>
  <c r="K160" i="1"/>
  <c r="F165" i="6" l="1"/>
  <c r="G164" i="6"/>
  <c r="K161" i="1"/>
  <c r="F166" i="6" l="1"/>
  <c r="G165" i="6"/>
  <c r="K162" i="1"/>
  <c r="F167" i="6" l="1"/>
  <c r="G166" i="6"/>
  <c r="K163" i="1"/>
  <c r="F168" i="6" l="1"/>
  <c r="G167" i="6"/>
  <c r="K164" i="1"/>
  <c r="F169" i="6" l="1"/>
  <c r="G168" i="6"/>
  <c r="K165" i="1"/>
  <c r="F170" i="6" l="1"/>
  <c r="G169" i="6"/>
  <c r="K166" i="1"/>
  <c r="F171" i="6" l="1"/>
  <c r="G170" i="6"/>
  <c r="K167" i="1"/>
  <c r="F172" i="6" l="1"/>
  <c r="G171" i="6"/>
  <c r="K168" i="1"/>
  <c r="F173" i="6" l="1"/>
  <c r="G172" i="6"/>
  <c r="K169" i="1"/>
  <c r="F174" i="6" l="1"/>
  <c r="G173" i="6"/>
  <c r="K170" i="1"/>
  <c r="F175" i="6" l="1"/>
  <c r="G174" i="6"/>
  <c r="K171" i="1"/>
  <c r="F176" i="6" l="1"/>
  <c r="G175" i="6"/>
  <c r="K172" i="1"/>
  <c r="F177" i="6" l="1"/>
  <c r="G176" i="6"/>
  <c r="K173" i="1"/>
  <c r="F178" i="6" l="1"/>
  <c r="G177" i="6"/>
  <c r="K174" i="1"/>
  <c r="F179" i="6" l="1"/>
  <c r="G178" i="6"/>
  <c r="K175" i="1"/>
  <c r="F180" i="6" l="1"/>
  <c r="G179" i="6"/>
  <c r="K176" i="1"/>
  <c r="F181" i="6" l="1"/>
  <c r="G180" i="6"/>
  <c r="K177" i="1"/>
  <c r="F182" i="6" l="1"/>
  <c r="G181" i="6"/>
  <c r="K178" i="1"/>
  <c r="F183" i="6" l="1"/>
  <c r="G182" i="6"/>
  <c r="K179" i="1"/>
  <c r="F184" i="6" l="1"/>
  <c r="G184" i="6" s="1"/>
  <c r="G183" i="6"/>
  <c r="K180" i="1"/>
  <c r="K181" i="1" l="1"/>
  <c r="K182" i="1" l="1"/>
  <c r="K183" i="1" l="1"/>
  <c r="K184" i="1" l="1"/>
  <c r="K185" i="1" l="1"/>
  <c r="K186" i="1" l="1"/>
  <c r="K187" i="1" l="1"/>
  <c r="K188" i="1" l="1"/>
  <c r="K189" i="1" l="1"/>
  <c r="K190" i="1" l="1"/>
  <c r="K191" i="1" l="1"/>
  <c r="K192" i="1" l="1"/>
  <c r="K193" i="1" l="1"/>
  <c r="K194" i="1" l="1"/>
  <c r="K195" i="1" l="1"/>
  <c r="K196" i="1" l="1"/>
  <c r="K197" i="1" l="1"/>
  <c r="K198" i="1" l="1"/>
  <c r="K199" i="1" l="1"/>
  <c r="K200" i="1" l="1"/>
  <c r="K201" i="1" l="1"/>
  <c r="K202" i="1" l="1"/>
  <c r="K203" i="1" l="1"/>
  <c r="K204" i="1" l="1"/>
  <c r="K205" i="1" l="1"/>
  <c r="K206" i="1" l="1"/>
  <c r="K207" i="1" l="1"/>
  <c r="K208" i="1" l="1"/>
  <c r="K209" i="1" l="1"/>
  <c r="K210" i="1" l="1"/>
  <c r="K211" i="1" l="1"/>
  <c r="K212" i="1" l="1"/>
  <c r="K213" i="1" l="1"/>
  <c r="K214" i="1" l="1"/>
  <c r="K215" i="1" l="1"/>
  <c r="K216" i="1" l="1"/>
  <c r="K217" i="1" l="1"/>
  <c r="K218" i="1" l="1"/>
  <c r="K219" i="1" l="1"/>
  <c r="K220" i="1" l="1"/>
  <c r="K221" i="1" l="1"/>
  <c r="K222" i="1" l="1"/>
  <c r="K223" i="1" l="1"/>
  <c r="K224" i="1" l="1"/>
  <c r="K225" i="1" l="1"/>
  <c r="K226" i="1" l="1"/>
  <c r="K227" i="1" l="1"/>
  <c r="K228" i="1" l="1"/>
  <c r="K229" i="1" l="1"/>
  <c r="K230" i="1" l="1"/>
  <c r="K231" i="1" l="1"/>
  <c r="K232" i="1" l="1"/>
  <c r="K233" i="1" l="1"/>
  <c r="K234" i="1" l="1"/>
  <c r="K235" i="1" l="1"/>
  <c r="K236" i="1" l="1"/>
  <c r="K237" i="1" l="1"/>
  <c r="K238" i="1" l="1"/>
  <c r="K239" i="1" l="1"/>
  <c r="K240" i="1" l="1"/>
  <c r="K241" i="1" l="1"/>
  <c r="K242" i="1" l="1"/>
  <c r="K243" i="1" l="1"/>
  <c r="K244" i="1" l="1"/>
  <c r="K245" i="1" l="1"/>
  <c r="K246" i="1" l="1"/>
  <c r="K247" i="1" l="1"/>
  <c r="K248" i="1" l="1"/>
  <c r="K249" i="1" l="1"/>
  <c r="K250" i="1" l="1"/>
  <c r="K251" i="1" l="1"/>
  <c r="K252" i="1" l="1"/>
  <c r="K253" i="1" l="1"/>
  <c r="K254" i="1" l="1"/>
  <c r="K255" i="1" l="1"/>
  <c r="K256" i="1" l="1"/>
  <c r="K257" i="1" l="1"/>
  <c r="K258" i="1" l="1"/>
  <c r="K259" i="1" l="1"/>
  <c r="K260" i="1" l="1"/>
  <c r="K261" i="1" l="1"/>
  <c r="K262" i="1" l="1"/>
  <c r="K263" i="1" l="1"/>
  <c r="K264" i="1" l="1"/>
  <c r="K265" i="1" l="1"/>
  <c r="K266" i="1" l="1"/>
  <c r="K267" i="1" l="1"/>
  <c r="K268" i="1" l="1"/>
  <c r="K269" i="1" l="1"/>
  <c r="K270" i="1" l="1"/>
  <c r="K271" i="1" l="1"/>
  <c r="K272" i="1" l="1"/>
  <c r="K273" i="1" l="1"/>
  <c r="K274" i="1" l="1"/>
  <c r="K275" i="1" l="1"/>
  <c r="K276" i="1" l="1"/>
  <c r="K277" i="1" l="1"/>
  <c r="K278" i="1" l="1"/>
  <c r="K279" i="1" l="1"/>
  <c r="K280" i="1" l="1"/>
  <c r="K281" i="1" l="1"/>
  <c r="K282" i="1" l="1"/>
  <c r="K283" i="1" l="1"/>
  <c r="K284" i="1" l="1"/>
  <c r="K285" i="1" l="1"/>
  <c r="K286" i="1" l="1"/>
  <c r="K287" i="1" l="1"/>
  <c r="K288" i="1" l="1"/>
  <c r="K289" i="1" l="1"/>
  <c r="K290" i="1" l="1"/>
  <c r="K291" i="1" l="1"/>
  <c r="K292" i="1" l="1"/>
  <c r="K293" i="1" l="1"/>
  <c r="K294" i="1" l="1"/>
  <c r="K295" i="1" l="1"/>
  <c r="K296" i="1" l="1"/>
  <c r="K297" i="1" l="1"/>
  <c r="K298" i="1" l="1"/>
  <c r="K299" i="1" l="1"/>
  <c r="K300" i="1" l="1"/>
  <c r="K301" i="1" l="1"/>
  <c r="K302" i="1" l="1"/>
  <c r="K303" i="1" l="1"/>
  <c r="K304" i="1" l="1"/>
  <c r="K305" i="1" l="1"/>
  <c r="K306" i="1" l="1"/>
  <c r="K307" i="1" l="1"/>
  <c r="K308" i="1" l="1"/>
  <c r="K309" i="1" l="1"/>
  <c r="K310" i="1" l="1"/>
  <c r="K311" i="1" l="1"/>
  <c r="K312" i="1" l="1"/>
  <c r="K313" i="1" l="1"/>
  <c r="K314" i="1" l="1"/>
  <c r="K315" i="1" l="1"/>
  <c r="K316" i="1" l="1"/>
  <c r="K317" i="1" l="1"/>
  <c r="K318" i="1" l="1"/>
  <c r="K319" i="1" l="1"/>
  <c r="K320" i="1" l="1"/>
  <c r="K321" i="1" l="1"/>
  <c r="K322" i="1" l="1"/>
  <c r="K323" i="1" l="1"/>
  <c r="K324" i="1" l="1"/>
  <c r="K325" i="1" l="1"/>
  <c r="K326" i="1" l="1"/>
  <c r="K327" i="1" l="1"/>
  <c r="K328" i="1" l="1"/>
  <c r="K329" i="1" l="1"/>
  <c r="K330" i="1" l="1"/>
  <c r="K331" i="1" l="1"/>
  <c r="K332" i="1" l="1"/>
  <c r="K333" i="1" l="1"/>
  <c r="K334" i="1" l="1"/>
  <c r="K335" i="1" l="1"/>
  <c r="K336" i="1" l="1"/>
  <c r="K337" i="1" l="1"/>
  <c r="K338" i="1" l="1"/>
  <c r="K339" i="1" l="1"/>
  <c r="K340" i="1" l="1"/>
  <c r="K341" i="1" l="1"/>
  <c r="K342" i="1" l="1"/>
  <c r="K343" i="1" l="1"/>
  <c r="K344" i="1" l="1"/>
  <c r="K345" i="1" l="1"/>
  <c r="K346" i="1" l="1"/>
  <c r="K347" i="1" l="1"/>
  <c r="K348" i="1" l="1"/>
  <c r="K349" i="1" l="1"/>
  <c r="K350" i="1" l="1"/>
  <c r="K351" i="1" l="1"/>
  <c r="K352" i="1" l="1"/>
  <c r="K353" i="1" l="1"/>
  <c r="K354" i="1" l="1"/>
  <c r="K355" i="1" l="1"/>
  <c r="K356" i="1" l="1"/>
  <c r="K357" i="1" l="1"/>
  <c r="K358" i="1" l="1"/>
  <c r="K359" i="1" l="1"/>
  <c r="K360" i="1" l="1"/>
  <c r="K361" i="1" l="1"/>
  <c r="K362" i="1" l="1"/>
  <c r="K363" i="1" l="1"/>
  <c r="K364" i="1" l="1"/>
  <c r="K365" i="1" l="1"/>
  <c r="K367" i="1" l="1"/>
  <c r="K366" i="1"/>
  <c r="C11" i="4" l="1"/>
  <c r="C10" i="4" s="1"/>
  <c r="B11" i="4"/>
  <c r="B10" i="4"/>
</calcChain>
</file>

<file path=xl/sharedStrings.xml><?xml version="1.0" encoding="utf-8"?>
<sst xmlns="http://schemas.openxmlformats.org/spreadsheetml/2006/main" count="1139" uniqueCount="63">
  <si>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</si>
  <si>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</si>
  <si>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</si>
  <si>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</si>
  <si>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</si>
  <si>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</si>
  <si>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</si>
  <si>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</si>
  <si>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</si>
  <si>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</si>
  <si>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</si>
  <si>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</si>
  <si>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</si>
  <si>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</si>
  <si>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</si>
  <si>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</si>
  <si>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</si>
  <si>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</si>
  <si>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</si>
  <si>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</si>
  <si>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</si>
  <si>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</si>
  <si>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</si>
  <si>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</si>
  <si>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</si>
  <si>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</si>
  <si>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</si>
  <si>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</si>
  <si>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</si>
  <si>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</si>
  <si>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</si>
  <si>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Napi csapadék (mm)</t>
  </si>
  <si>
    <t>Napi min (oC)</t>
  </si>
  <si>
    <t>Napi max (oC)</t>
  </si>
  <si>
    <t>Napi átlag (oC)</t>
  </si>
  <si>
    <t>01</t>
  </si>
  <si>
    <t>02</t>
  </si>
  <si>
    <t>03</t>
  </si>
  <si>
    <t>05</t>
  </si>
  <si>
    <t>06</t>
  </si>
  <si>
    <t>07</t>
  </si>
  <si>
    <t>08</t>
  </si>
  <si>
    <t>09</t>
  </si>
  <si>
    <t>11</t>
  </si>
  <si>
    <t>04</t>
  </si>
  <si>
    <t>12</t>
  </si>
  <si>
    <t>10</t>
  </si>
  <si>
    <t>Hónap</t>
  </si>
  <si>
    <t>Nap</t>
  </si>
  <si>
    <t>ET grad</t>
  </si>
  <si>
    <t>Blaney–Criddle féle ET</t>
  </si>
  <si>
    <t>Öntözés kezdete</t>
  </si>
  <si>
    <t>Öntzöés vége</t>
  </si>
  <si>
    <t>Öntözött mennyiség</t>
  </si>
  <si>
    <t>Víztároló szintje</t>
  </si>
  <si>
    <r>
      <t>Gyülekezési felület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</si>
  <si>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r>
      <t>Öntözendő felület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</si>
  <si>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r>
      <t>Víztároló mérete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</t>
    </r>
  </si>
  <si>
    <t>Külső forrásból pótolandó</t>
  </si>
  <si>
    <t>Öntözési szezon teljes vízigénye:</t>
  </si>
  <si>
    <t>Víztárolóból pótolt vízmennyiség:</t>
  </si>
  <si>
    <t>Külső forrásból pótolt vízmennyiség:</t>
  </si>
  <si>
    <t>Csapadék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</si>
</sst>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applyNumberFormat="1" applyFont="1"/>
    <xf numFmtId="10" fontId="0" fillId="0" borderId="0" xfId="0" applyNumberFormat="1"/>
    <xf numFmtId="9" fontId="0" fillId="0" borderId="0" xfId="0" applyNumberFormat="1"/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Adatok!$I$1</c:f>
              <c:strCache>
                <c:ptCount val="1"/>
                <c:pt idx="0">
                  <c:v>Öntözött mennyiség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Adatok!$I$2:$I$254</c:f>
              <c:numCache>
                <c:formatCode>General</c:formatCode>
                <c:ptCount val="2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0.51000000000000012</c:v>
                </c:pt>
                <c:pt idx="62">
                  <c:v>0.24</c:v>
                </c:pt>
                <c:pt idx="63">
                  <c:v>0.9</c:v>
                </c:pt>
                <c:pt idx="64">
                  <c:v>0.45000000000000007</c:v>
                </c:pt>
                <c:pt idx="65">
                  <c:v>0</c:v>
                </c:pt>
                <c:pt idx="66">
                  <c:v>0.93</c:v>
                </c:pt>
                <c:pt idx="67">
                  <c:v>0.93</c:v>
                </c:pt>
                <c:pt idx="68">
                  <c:v>0.93</c:v>
                </c:pt>
                <c:pt idx="69">
                  <c:v>0.99</c:v>
                </c:pt>
                <c:pt idx="70">
                  <c:v>1.1099999999999999</c:v>
                </c:pt>
                <c:pt idx="71">
                  <c:v>1.29</c:v>
                </c:pt>
                <c:pt idx="72">
                  <c:v>1.08</c:v>
                </c:pt>
                <c:pt idx="73">
                  <c:v>0.96</c:v>
                </c:pt>
                <c:pt idx="74">
                  <c:v>0.87</c:v>
                </c:pt>
                <c:pt idx="75">
                  <c:v>0.93</c:v>
                </c:pt>
                <c:pt idx="76">
                  <c:v>1.05</c:v>
                </c:pt>
                <c:pt idx="77">
                  <c:v>1.1399999999999999</c:v>
                </c:pt>
                <c:pt idx="78">
                  <c:v>1.17</c:v>
                </c:pt>
                <c:pt idx="79">
                  <c:v>1.2</c:v>
                </c:pt>
                <c:pt idx="80">
                  <c:v>0.63000000000000012</c:v>
                </c:pt>
                <c:pt idx="81">
                  <c:v>0.81</c:v>
                </c:pt>
                <c:pt idx="82">
                  <c:v>0.66000000000000014</c:v>
                </c:pt>
                <c:pt idx="83">
                  <c:v>0.81</c:v>
                </c:pt>
                <c:pt idx="84">
                  <c:v>0.78</c:v>
                </c:pt>
                <c:pt idx="85">
                  <c:v>1.02</c:v>
                </c:pt>
                <c:pt idx="86">
                  <c:v>1.1399999999999999</c:v>
                </c:pt>
                <c:pt idx="87">
                  <c:v>1.1399999999999999</c:v>
                </c:pt>
                <c:pt idx="88">
                  <c:v>1.1100000000000001</c:v>
                </c:pt>
                <c:pt idx="89">
                  <c:v>0.84000000000000008</c:v>
                </c:pt>
                <c:pt idx="90">
                  <c:v>0.84000000000000008</c:v>
                </c:pt>
                <c:pt idx="91">
                  <c:v>0.96</c:v>
                </c:pt>
                <c:pt idx="92">
                  <c:v>1.05</c:v>
                </c:pt>
                <c:pt idx="93">
                  <c:v>1.17</c:v>
                </c:pt>
                <c:pt idx="94">
                  <c:v>1.2</c:v>
                </c:pt>
                <c:pt idx="95">
                  <c:v>1.29</c:v>
                </c:pt>
                <c:pt idx="96">
                  <c:v>1.3199999999999998</c:v>
                </c:pt>
                <c:pt idx="97">
                  <c:v>1.29</c:v>
                </c:pt>
                <c:pt idx="98">
                  <c:v>1.35</c:v>
                </c:pt>
                <c:pt idx="99">
                  <c:v>1.44</c:v>
                </c:pt>
                <c:pt idx="100">
                  <c:v>1.4099999999999997</c:v>
                </c:pt>
                <c:pt idx="101">
                  <c:v>1.35</c:v>
                </c:pt>
                <c:pt idx="102">
                  <c:v>1.4099999999999997</c:v>
                </c:pt>
                <c:pt idx="103">
                  <c:v>1.38</c:v>
                </c:pt>
                <c:pt idx="104">
                  <c:v>1.05</c:v>
                </c:pt>
                <c:pt idx="105">
                  <c:v>1.1399999999999999</c:v>
                </c:pt>
                <c:pt idx="106">
                  <c:v>1.35</c:v>
                </c:pt>
                <c:pt idx="107">
                  <c:v>1.5</c:v>
                </c:pt>
                <c:pt idx="108">
                  <c:v>1.5</c:v>
                </c:pt>
                <c:pt idx="109">
                  <c:v>1.35</c:v>
                </c:pt>
                <c:pt idx="110">
                  <c:v>1.2599999999999998</c:v>
                </c:pt>
                <c:pt idx="111">
                  <c:v>1.2599999999999998</c:v>
                </c:pt>
                <c:pt idx="112">
                  <c:v>1.29</c:v>
                </c:pt>
                <c:pt idx="113">
                  <c:v>1.35</c:v>
                </c:pt>
                <c:pt idx="114">
                  <c:v>1.44</c:v>
                </c:pt>
                <c:pt idx="115">
                  <c:v>1.44</c:v>
                </c:pt>
                <c:pt idx="116">
                  <c:v>1.29</c:v>
                </c:pt>
                <c:pt idx="117">
                  <c:v>1.38</c:v>
                </c:pt>
                <c:pt idx="118">
                  <c:v>1.53</c:v>
                </c:pt>
                <c:pt idx="119">
                  <c:v>1.41</c:v>
                </c:pt>
                <c:pt idx="120">
                  <c:v>0.74999999999999978</c:v>
                </c:pt>
                <c:pt idx="121">
                  <c:v>1.41</c:v>
                </c:pt>
                <c:pt idx="122">
                  <c:v>1.5599999999999998</c:v>
                </c:pt>
                <c:pt idx="123">
                  <c:v>1.44</c:v>
                </c:pt>
                <c:pt idx="124">
                  <c:v>1.5</c:v>
                </c:pt>
                <c:pt idx="125">
                  <c:v>1.53</c:v>
                </c:pt>
                <c:pt idx="126">
                  <c:v>1.35</c:v>
                </c:pt>
                <c:pt idx="127">
                  <c:v>1.53</c:v>
                </c:pt>
                <c:pt idx="128">
                  <c:v>1.6199999999999997</c:v>
                </c:pt>
                <c:pt idx="129">
                  <c:v>1.74</c:v>
                </c:pt>
                <c:pt idx="130">
                  <c:v>1.8</c:v>
                </c:pt>
                <c:pt idx="131">
                  <c:v>1.8599999999999999</c:v>
                </c:pt>
                <c:pt idx="132">
                  <c:v>1.08</c:v>
                </c:pt>
                <c:pt idx="133">
                  <c:v>1.2599999999999998</c:v>
                </c:pt>
                <c:pt idx="134">
                  <c:v>1.53</c:v>
                </c:pt>
                <c:pt idx="135">
                  <c:v>1.44</c:v>
                </c:pt>
                <c:pt idx="136">
                  <c:v>1.0799999999999998</c:v>
                </c:pt>
                <c:pt idx="137">
                  <c:v>0.53999999999999981</c:v>
                </c:pt>
                <c:pt idx="138">
                  <c:v>1.7699999999999998</c:v>
                </c:pt>
                <c:pt idx="139">
                  <c:v>1.7699999999999998</c:v>
                </c:pt>
                <c:pt idx="140">
                  <c:v>1.7099999999999997</c:v>
                </c:pt>
                <c:pt idx="141">
                  <c:v>1.59</c:v>
                </c:pt>
                <c:pt idx="142">
                  <c:v>1.59</c:v>
                </c:pt>
                <c:pt idx="143">
                  <c:v>1.44</c:v>
                </c:pt>
                <c:pt idx="144">
                  <c:v>1.4699999999999998</c:v>
                </c:pt>
                <c:pt idx="145">
                  <c:v>1.3799999999999997</c:v>
                </c:pt>
                <c:pt idx="146">
                  <c:v>1.53</c:v>
                </c:pt>
                <c:pt idx="147">
                  <c:v>1.4100000000000001</c:v>
                </c:pt>
                <c:pt idx="148">
                  <c:v>1.59</c:v>
                </c:pt>
                <c:pt idx="149">
                  <c:v>1.32</c:v>
                </c:pt>
                <c:pt idx="150">
                  <c:v>1.5</c:v>
                </c:pt>
                <c:pt idx="151">
                  <c:v>0.98999999999999977</c:v>
                </c:pt>
                <c:pt idx="152">
                  <c:v>1.74</c:v>
                </c:pt>
                <c:pt idx="153">
                  <c:v>1.68</c:v>
                </c:pt>
                <c:pt idx="154">
                  <c:v>1.7099999999999997</c:v>
                </c:pt>
                <c:pt idx="155">
                  <c:v>1.8599999999999999</c:v>
                </c:pt>
                <c:pt idx="156">
                  <c:v>1.3499999999999999</c:v>
                </c:pt>
                <c:pt idx="157">
                  <c:v>1.89</c:v>
                </c:pt>
                <c:pt idx="158">
                  <c:v>1.1099999999999999</c:v>
                </c:pt>
                <c:pt idx="159">
                  <c:v>1.74</c:v>
                </c:pt>
                <c:pt idx="160">
                  <c:v>1.05</c:v>
                </c:pt>
                <c:pt idx="161">
                  <c:v>1.47</c:v>
                </c:pt>
                <c:pt idx="162">
                  <c:v>1.77</c:v>
                </c:pt>
                <c:pt idx="163">
                  <c:v>1.8599999999999997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1.17</c:v>
                </c:pt>
                <c:pt idx="168">
                  <c:v>0</c:v>
                </c:pt>
                <c:pt idx="169">
                  <c:v>1.77</c:v>
                </c:pt>
                <c:pt idx="170">
                  <c:v>1.8</c:v>
                </c:pt>
                <c:pt idx="171">
                  <c:v>1.68</c:v>
                </c:pt>
                <c:pt idx="172">
                  <c:v>1.53</c:v>
                </c:pt>
                <c:pt idx="173">
                  <c:v>1.83</c:v>
                </c:pt>
                <c:pt idx="174">
                  <c:v>1.9199999999999997</c:v>
                </c:pt>
                <c:pt idx="175">
                  <c:v>1.89</c:v>
                </c:pt>
                <c:pt idx="176">
                  <c:v>1.95</c:v>
                </c:pt>
                <c:pt idx="177">
                  <c:v>1.8599999999999999</c:v>
                </c:pt>
                <c:pt idx="178">
                  <c:v>2.1</c:v>
                </c:pt>
                <c:pt idx="179">
                  <c:v>2.19</c:v>
                </c:pt>
                <c:pt idx="180">
                  <c:v>1.9199999999999997</c:v>
                </c:pt>
                <c:pt idx="181">
                  <c:v>1.98</c:v>
                </c:pt>
                <c:pt idx="182">
                  <c:v>2.1</c:v>
                </c:pt>
                <c:pt idx="183">
                  <c:v>0</c:v>
                </c:pt>
                <c:pt idx="184">
                  <c:v>1.89</c:v>
                </c:pt>
                <c:pt idx="185">
                  <c:v>1.9199999999999997</c:v>
                </c:pt>
                <c:pt idx="186">
                  <c:v>2.0099999999999998</c:v>
                </c:pt>
                <c:pt idx="187">
                  <c:v>0.2699999999999998</c:v>
                </c:pt>
                <c:pt idx="188">
                  <c:v>1.7099999999999997</c:v>
                </c:pt>
                <c:pt idx="189">
                  <c:v>1.83</c:v>
                </c:pt>
                <c:pt idx="190">
                  <c:v>2.0099999999999998</c:v>
                </c:pt>
                <c:pt idx="191">
                  <c:v>2.13</c:v>
                </c:pt>
                <c:pt idx="192">
                  <c:v>0.69</c:v>
                </c:pt>
                <c:pt idx="193">
                  <c:v>1.65</c:v>
                </c:pt>
                <c:pt idx="194">
                  <c:v>1.74</c:v>
                </c:pt>
                <c:pt idx="195">
                  <c:v>1.7699999999999998</c:v>
                </c:pt>
                <c:pt idx="196">
                  <c:v>1.83</c:v>
                </c:pt>
                <c:pt idx="197">
                  <c:v>1.77</c:v>
                </c:pt>
                <c:pt idx="198">
                  <c:v>1.2299999999999995</c:v>
                </c:pt>
                <c:pt idx="199">
                  <c:v>0.89999999999999991</c:v>
                </c:pt>
                <c:pt idx="200">
                  <c:v>0</c:v>
                </c:pt>
                <c:pt idx="201">
                  <c:v>1.9199999999999997</c:v>
                </c:pt>
                <c:pt idx="202">
                  <c:v>1.2299999999999998</c:v>
                </c:pt>
                <c:pt idx="203">
                  <c:v>1.98</c:v>
                </c:pt>
                <c:pt idx="204">
                  <c:v>1.2599999999999998</c:v>
                </c:pt>
                <c:pt idx="205">
                  <c:v>0</c:v>
                </c:pt>
                <c:pt idx="206">
                  <c:v>1.65</c:v>
                </c:pt>
                <c:pt idx="207">
                  <c:v>0.51</c:v>
                </c:pt>
                <c:pt idx="208">
                  <c:v>1.95</c:v>
                </c:pt>
                <c:pt idx="209">
                  <c:v>2.0699999999999998</c:v>
                </c:pt>
                <c:pt idx="210">
                  <c:v>2.1</c:v>
                </c:pt>
                <c:pt idx="211">
                  <c:v>2.13</c:v>
                </c:pt>
                <c:pt idx="212">
                  <c:v>2.13</c:v>
                </c:pt>
                <c:pt idx="213">
                  <c:v>1.89</c:v>
                </c:pt>
                <c:pt idx="214">
                  <c:v>1.8599999999999999</c:v>
                </c:pt>
                <c:pt idx="215">
                  <c:v>0</c:v>
                </c:pt>
                <c:pt idx="216">
                  <c:v>1.1100000000000001</c:v>
                </c:pt>
                <c:pt idx="217">
                  <c:v>1.74</c:v>
                </c:pt>
                <c:pt idx="218">
                  <c:v>1.9199999999999997</c:v>
                </c:pt>
                <c:pt idx="219">
                  <c:v>2.0099999999999998</c:v>
                </c:pt>
                <c:pt idx="220">
                  <c:v>2.04</c:v>
                </c:pt>
                <c:pt idx="221">
                  <c:v>1.92</c:v>
                </c:pt>
                <c:pt idx="222">
                  <c:v>1.83</c:v>
                </c:pt>
                <c:pt idx="223">
                  <c:v>0</c:v>
                </c:pt>
                <c:pt idx="224">
                  <c:v>1.89</c:v>
                </c:pt>
                <c:pt idx="225">
                  <c:v>1.9199999999999997</c:v>
                </c:pt>
                <c:pt idx="226">
                  <c:v>1.8599999999999999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1.7099999999999997</c:v>
                </c:pt>
                <c:pt idx="231">
                  <c:v>1.74</c:v>
                </c:pt>
                <c:pt idx="232">
                  <c:v>1.8</c:v>
                </c:pt>
                <c:pt idx="233">
                  <c:v>1.8599999999999999</c:v>
                </c:pt>
                <c:pt idx="234">
                  <c:v>1.9199999999999997</c:v>
                </c:pt>
                <c:pt idx="235">
                  <c:v>1.6800000000000002</c:v>
                </c:pt>
                <c:pt idx="236">
                  <c:v>1.8</c:v>
                </c:pt>
                <c:pt idx="237">
                  <c:v>1.7699999999999998</c:v>
                </c:pt>
                <c:pt idx="238">
                  <c:v>1.8599999999999999</c:v>
                </c:pt>
                <c:pt idx="239">
                  <c:v>1.8</c:v>
                </c:pt>
                <c:pt idx="240">
                  <c:v>1.8</c:v>
                </c:pt>
                <c:pt idx="241">
                  <c:v>1.02</c:v>
                </c:pt>
                <c:pt idx="242">
                  <c:v>2.0099999999999998</c:v>
                </c:pt>
                <c:pt idx="243">
                  <c:v>0</c:v>
                </c:pt>
                <c:pt idx="244">
                  <c:v>1.35</c:v>
                </c:pt>
                <c:pt idx="245">
                  <c:v>1.3199999999999998</c:v>
                </c:pt>
                <c:pt idx="246">
                  <c:v>1.38</c:v>
                </c:pt>
                <c:pt idx="247">
                  <c:v>1.4699999999999998</c:v>
                </c:pt>
                <c:pt idx="248">
                  <c:v>1.5599999999999998</c:v>
                </c:pt>
                <c:pt idx="249">
                  <c:v>1.5599999999999998</c:v>
                </c:pt>
                <c:pt idx="250">
                  <c:v>1.4699999999999998</c:v>
                </c:pt>
                <c:pt idx="251">
                  <c:v>1.44</c:v>
                </c:pt>
                <c:pt idx="252">
                  <c:v>1.44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08-4EC7-B21E-C7DE2AA1C64C}"/>
            </c:ext>
          </c:extLst>
        </c:ser>
        <c:ser>
          <c:idx val="1"/>
          <c:order val="1"/>
          <c:tx>
            <c:strRef>
              <c:f>Adatok!$J$1</c:f>
              <c:strCache>
                <c:ptCount val="1"/>
                <c:pt idx="0">
                  <c:v>Víztároló szintje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Adatok!$J$2:$J$254</c:f>
              <c:numCache>
                <c:formatCode>General</c:formatCode>
                <c:ptCount val="253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7.76</c:v>
                </c:pt>
                <c:pt idx="4">
                  <c:v>7.76</c:v>
                </c:pt>
                <c:pt idx="5">
                  <c:v>7.76</c:v>
                </c:pt>
                <c:pt idx="6">
                  <c:v>7.76</c:v>
                </c:pt>
                <c:pt idx="7">
                  <c:v>7.76</c:v>
                </c:pt>
                <c:pt idx="8">
                  <c:v>7.76</c:v>
                </c:pt>
                <c:pt idx="9">
                  <c:v>7.76</c:v>
                </c:pt>
                <c:pt idx="10">
                  <c:v>7.76</c:v>
                </c:pt>
                <c:pt idx="11">
                  <c:v>7.76</c:v>
                </c:pt>
                <c:pt idx="12">
                  <c:v>7.76</c:v>
                </c:pt>
                <c:pt idx="13">
                  <c:v>7.76</c:v>
                </c:pt>
                <c:pt idx="14">
                  <c:v>7.76</c:v>
                </c:pt>
                <c:pt idx="15">
                  <c:v>7.76</c:v>
                </c:pt>
                <c:pt idx="16">
                  <c:v>7.76</c:v>
                </c:pt>
                <c:pt idx="17">
                  <c:v>7.76</c:v>
                </c:pt>
                <c:pt idx="18">
                  <c:v>7.76</c:v>
                </c:pt>
                <c:pt idx="19">
                  <c:v>7.76</c:v>
                </c:pt>
                <c:pt idx="20">
                  <c:v>7.76</c:v>
                </c:pt>
                <c:pt idx="21">
                  <c:v>7.76</c:v>
                </c:pt>
                <c:pt idx="22">
                  <c:v>7.76</c:v>
                </c:pt>
                <c:pt idx="23">
                  <c:v>7.76</c:v>
                </c:pt>
                <c:pt idx="24">
                  <c:v>7.76</c:v>
                </c:pt>
                <c:pt idx="25">
                  <c:v>7.76</c:v>
                </c:pt>
                <c:pt idx="26">
                  <c:v>7.76</c:v>
                </c:pt>
                <c:pt idx="27">
                  <c:v>9.14</c:v>
                </c:pt>
                <c:pt idx="28">
                  <c:v>9.5</c:v>
                </c:pt>
                <c:pt idx="29">
                  <c:v>9.5</c:v>
                </c:pt>
                <c:pt idx="30">
                  <c:v>9.6</c:v>
                </c:pt>
                <c:pt idx="31">
                  <c:v>9.94</c:v>
                </c:pt>
                <c:pt idx="32">
                  <c:v>10.119999999999999</c:v>
                </c:pt>
                <c:pt idx="33">
                  <c:v>10.26</c:v>
                </c:pt>
                <c:pt idx="34">
                  <c:v>11.26</c:v>
                </c:pt>
                <c:pt idx="35">
                  <c:v>11.26</c:v>
                </c:pt>
                <c:pt idx="36">
                  <c:v>11.26</c:v>
                </c:pt>
                <c:pt idx="37">
                  <c:v>11.26</c:v>
                </c:pt>
                <c:pt idx="38">
                  <c:v>11.26</c:v>
                </c:pt>
                <c:pt idx="39">
                  <c:v>11.26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11.49</c:v>
                </c:pt>
                <c:pt idx="62">
                  <c:v>11.76</c:v>
                </c:pt>
                <c:pt idx="63">
                  <c:v>10.86</c:v>
                </c:pt>
                <c:pt idx="64">
                  <c:v>10.73</c:v>
                </c:pt>
                <c:pt idx="65">
                  <c:v>12</c:v>
                </c:pt>
                <c:pt idx="66">
                  <c:v>11.07</c:v>
                </c:pt>
                <c:pt idx="67">
                  <c:v>10.14</c:v>
                </c:pt>
                <c:pt idx="68">
                  <c:v>9.2100000000000009</c:v>
                </c:pt>
                <c:pt idx="69">
                  <c:v>8.24</c:v>
                </c:pt>
                <c:pt idx="70">
                  <c:v>7.15</c:v>
                </c:pt>
                <c:pt idx="71">
                  <c:v>5.86</c:v>
                </c:pt>
                <c:pt idx="72">
                  <c:v>4.78</c:v>
                </c:pt>
                <c:pt idx="73">
                  <c:v>3.8200000000000003</c:v>
                </c:pt>
                <c:pt idx="74">
                  <c:v>2.95</c:v>
                </c:pt>
                <c:pt idx="75">
                  <c:v>2.02</c:v>
                </c:pt>
                <c:pt idx="76">
                  <c:v>0.97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0.14000000000000024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1.8399999999999999</c:v>
                </c:pt>
                <c:pt idx="165">
                  <c:v>8.2999999999999989</c:v>
                </c:pt>
                <c:pt idx="166">
                  <c:v>12</c:v>
                </c:pt>
                <c:pt idx="167">
                  <c:v>10.83</c:v>
                </c:pt>
                <c:pt idx="168">
                  <c:v>12</c:v>
                </c:pt>
                <c:pt idx="169">
                  <c:v>10.23</c:v>
                </c:pt>
                <c:pt idx="170">
                  <c:v>8.43</c:v>
                </c:pt>
                <c:pt idx="171">
                  <c:v>6.75</c:v>
                </c:pt>
                <c:pt idx="172">
                  <c:v>5.3599999999999994</c:v>
                </c:pt>
                <c:pt idx="173">
                  <c:v>3.5299999999999994</c:v>
                </c:pt>
                <c:pt idx="174">
                  <c:v>1.6099999999999997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2.78</c:v>
                </c:pt>
                <c:pt idx="184">
                  <c:v>0.8899999999999999</c:v>
                </c:pt>
                <c:pt idx="185">
                  <c:v>0</c:v>
                </c:pt>
                <c:pt idx="186">
                  <c:v>0</c:v>
                </c:pt>
                <c:pt idx="187">
                  <c:v>0.93000000000000016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0.15000000000000002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1.62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3.36</c:v>
                </c:pt>
                <c:pt idx="206">
                  <c:v>1.79</c:v>
                </c:pt>
                <c:pt idx="207">
                  <c:v>2.2000000000000002</c:v>
                </c:pt>
                <c:pt idx="208">
                  <c:v>0.25000000000000022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1.34</c:v>
                </c:pt>
                <c:pt idx="216">
                  <c:v>0.71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2.1800000000000002</c:v>
                </c:pt>
                <c:pt idx="224">
                  <c:v>0.29000000000000026</c:v>
                </c:pt>
                <c:pt idx="225">
                  <c:v>0</c:v>
                </c:pt>
                <c:pt idx="226">
                  <c:v>0</c:v>
                </c:pt>
                <c:pt idx="227">
                  <c:v>3.5200000000000005</c:v>
                </c:pt>
                <c:pt idx="228">
                  <c:v>10.9</c:v>
                </c:pt>
                <c:pt idx="229">
                  <c:v>12</c:v>
                </c:pt>
                <c:pt idx="230">
                  <c:v>10.290000000000001</c:v>
                </c:pt>
                <c:pt idx="231">
                  <c:v>8.5500000000000007</c:v>
                </c:pt>
                <c:pt idx="232">
                  <c:v>6.7500000000000009</c:v>
                </c:pt>
                <c:pt idx="233">
                  <c:v>4.8900000000000006</c:v>
                </c:pt>
                <c:pt idx="234">
                  <c:v>2.9700000000000006</c:v>
                </c:pt>
                <c:pt idx="235">
                  <c:v>1.3700000000000006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2.64</c:v>
                </c:pt>
                <c:pt idx="244">
                  <c:v>1.29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08-4EC7-B21E-C7DE2AA1C64C}"/>
            </c:ext>
          </c:extLst>
        </c:ser>
        <c:ser>
          <c:idx val="2"/>
          <c:order val="2"/>
          <c:tx>
            <c:strRef>
              <c:f>Adatok!$K$1</c:f>
              <c:strCache>
                <c:ptCount val="1"/>
                <c:pt idx="0">
                  <c:v>Külső forrásból pótolandó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Adatok!$K$2:$K$254</c:f>
              <c:numCache>
                <c:formatCode>General</c:formatCode>
                <c:ptCount val="2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8.0000000000000071E-2</c:v>
                </c:pt>
                <c:pt idx="77">
                  <c:v>1.1399999999999999</c:v>
                </c:pt>
                <c:pt idx="78">
                  <c:v>1.17</c:v>
                </c:pt>
                <c:pt idx="79">
                  <c:v>1.2</c:v>
                </c:pt>
                <c:pt idx="80">
                  <c:v>0.63000000000000012</c:v>
                </c:pt>
                <c:pt idx="81">
                  <c:v>0.81</c:v>
                </c:pt>
                <c:pt idx="82">
                  <c:v>0.66000000000000014</c:v>
                </c:pt>
                <c:pt idx="83">
                  <c:v>0.81</c:v>
                </c:pt>
                <c:pt idx="84">
                  <c:v>0.78</c:v>
                </c:pt>
                <c:pt idx="85">
                  <c:v>1.02</c:v>
                </c:pt>
                <c:pt idx="86">
                  <c:v>1.1399999999999999</c:v>
                </c:pt>
                <c:pt idx="87">
                  <c:v>1.1399999999999999</c:v>
                </c:pt>
                <c:pt idx="88">
                  <c:v>1.1100000000000001</c:v>
                </c:pt>
                <c:pt idx="89">
                  <c:v>0.84000000000000008</c:v>
                </c:pt>
                <c:pt idx="90">
                  <c:v>0.84000000000000008</c:v>
                </c:pt>
                <c:pt idx="91">
                  <c:v>0.96</c:v>
                </c:pt>
                <c:pt idx="92">
                  <c:v>1.05</c:v>
                </c:pt>
                <c:pt idx="93">
                  <c:v>1.17</c:v>
                </c:pt>
                <c:pt idx="94">
                  <c:v>1.2</c:v>
                </c:pt>
                <c:pt idx="95">
                  <c:v>1.29</c:v>
                </c:pt>
                <c:pt idx="96">
                  <c:v>1.3199999999999998</c:v>
                </c:pt>
                <c:pt idx="97">
                  <c:v>1.29</c:v>
                </c:pt>
                <c:pt idx="98">
                  <c:v>1.35</c:v>
                </c:pt>
                <c:pt idx="99">
                  <c:v>1.44</c:v>
                </c:pt>
                <c:pt idx="100">
                  <c:v>1.4099999999999997</c:v>
                </c:pt>
                <c:pt idx="101">
                  <c:v>1.35</c:v>
                </c:pt>
                <c:pt idx="102">
                  <c:v>1.4099999999999997</c:v>
                </c:pt>
                <c:pt idx="103">
                  <c:v>1.38</c:v>
                </c:pt>
                <c:pt idx="104">
                  <c:v>1.05</c:v>
                </c:pt>
                <c:pt idx="105">
                  <c:v>1.1399999999999999</c:v>
                </c:pt>
                <c:pt idx="106">
                  <c:v>1.35</c:v>
                </c:pt>
                <c:pt idx="107">
                  <c:v>1.5</c:v>
                </c:pt>
                <c:pt idx="108">
                  <c:v>1.5</c:v>
                </c:pt>
                <c:pt idx="109">
                  <c:v>1.35</c:v>
                </c:pt>
                <c:pt idx="110">
                  <c:v>1.2599999999999998</c:v>
                </c:pt>
                <c:pt idx="111">
                  <c:v>1.2599999999999998</c:v>
                </c:pt>
                <c:pt idx="112">
                  <c:v>1.29</c:v>
                </c:pt>
                <c:pt idx="113">
                  <c:v>1.35</c:v>
                </c:pt>
                <c:pt idx="114">
                  <c:v>1.44</c:v>
                </c:pt>
                <c:pt idx="115">
                  <c:v>1.44</c:v>
                </c:pt>
                <c:pt idx="116">
                  <c:v>1.29</c:v>
                </c:pt>
                <c:pt idx="117">
                  <c:v>1.38</c:v>
                </c:pt>
                <c:pt idx="118">
                  <c:v>1.53</c:v>
                </c:pt>
                <c:pt idx="119">
                  <c:v>1.41</c:v>
                </c:pt>
                <c:pt idx="120">
                  <c:v>0.74999999999999978</c:v>
                </c:pt>
                <c:pt idx="121">
                  <c:v>1.41</c:v>
                </c:pt>
                <c:pt idx="122">
                  <c:v>1.5599999999999998</c:v>
                </c:pt>
                <c:pt idx="123">
                  <c:v>1.44</c:v>
                </c:pt>
                <c:pt idx="124">
                  <c:v>1.5</c:v>
                </c:pt>
                <c:pt idx="125">
                  <c:v>1.53</c:v>
                </c:pt>
                <c:pt idx="126">
                  <c:v>1.35</c:v>
                </c:pt>
                <c:pt idx="127">
                  <c:v>1.53</c:v>
                </c:pt>
                <c:pt idx="128">
                  <c:v>1.6199999999999997</c:v>
                </c:pt>
                <c:pt idx="129">
                  <c:v>1.74</c:v>
                </c:pt>
                <c:pt idx="130">
                  <c:v>1.8</c:v>
                </c:pt>
                <c:pt idx="131">
                  <c:v>1.8599999999999999</c:v>
                </c:pt>
                <c:pt idx="132">
                  <c:v>1.08</c:v>
                </c:pt>
                <c:pt idx="133">
                  <c:v>1.2599999999999998</c:v>
                </c:pt>
                <c:pt idx="134">
                  <c:v>1.53</c:v>
                </c:pt>
                <c:pt idx="135">
                  <c:v>1.44</c:v>
                </c:pt>
                <c:pt idx="136">
                  <c:v>1.0799999999999998</c:v>
                </c:pt>
                <c:pt idx="137">
                  <c:v>0.39999999999999958</c:v>
                </c:pt>
                <c:pt idx="138">
                  <c:v>1.7699999999999998</c:v>
                </c:pt>
                <c:pt idx="139">
                  <c:v>1.7699999999999998</c:v>
                </c:pt>
                <c:pt idx="140">
                  <c:v>1.7099999999999997</c:v>
                </c:pt>
                <c:pt idx="141">
                  <c:v>1.59</c:v>
                </c:pt>
                <c:pt idx="142">
                  <c:v>1.59</c:v>
                </c:pt>
                <c:pt idx="143">
                  <c:v>1.44</c:v>
                </c:pt>
                <c:pt idx="144">
                  <c:v>1.4699999999999998</c:v>
                </c:pt>
                <c:pt idx="145">
                  <c:v>1.3799999999999997</c:v>
                </c:pt>
                <c:pt idx="146">
                  <c:v>1.53</c:v>
                </c:pt>
                <c:pt idx="147">
                  <c:v>1.4100000000000001</c:v>
                </c:pt>
                <c:pt idx="148">
                  <c:v>1.59</c:v>
                </c:pt>
                <c:pt idx="149">
                  <c:v>1.32</c:v>
                </c:pt>
                <c:pt idx="150">
                  <c:v>1.5</c:v>
                </c:pt>
                <c:pt idx="151">
                  <c:v>0.98999999999999977</c:v>
                </c:pt>
                <c:pt idx="152">
                  <c:v>1.74</c:v>
                </c:pt>
                <c:pt idx="153">
                  <c:v>1.68</c:v>
                </c:pt>
                <c:pt idx="154">
                  <c:v>1.7099999999999997</c:v>
                </c:pt>
                <c:pt idx="155">
                  <c:v>1.8599999999999999</c:v>
                </c:pt>
                <c:pt idx="156">
                  <c:v>1.3499999999999999</c:v>
                </c:pt>
                <c:pt idx="157">
                  <c:v>1.89</c:v>
                </c:pt>
                <c:pt idx="158">
                  <c:v>1.1099999999999999</c:v>
                </c:pt>
                <c:pt idx="159">
                  <c:v>1.74</c:v>
                </c:pt>
                <c:pt idx="160">
                  <c:v>1.05</c:v>
                </c:pt>
                <c:pt idx="161">
                  <c:v>1.47</c:v>
                </c:pt>
                <c:pt idx="162">
                  <c:v>1.77</c:v>
                </c:pt>
                <c:pt idx="163">
                  <c:v>1.8599999999999997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0.31000000000000005</c:v>
                </c:pt>
                <c:pt idx="175">
                  <c:v>1.89</c:v>
                </c:pt>
                <c:pt idx="176">
                  <c:v>1.95</c:v>
                </c:pt>
                <c:pt idx="177">
                  <c:v>1.8599999999999999</c:v>
                </c:pt>
                <c:pt idx="178">
                  <c:v>2.1</c:v>
                </c:pt>
                <c:pt idx="179">
                  <c:v>2.19</c:v>
                </c:pt>
                <c:pt idx="180">
                  <c:v>1.9199999999999997</c:v>
                </c:pt>
                <c:pt idx="181">
                  <c:v>1.98</c:v>
                </c:pt>
                <c:pt idx="182">
                  <c:v>2.1</c:v>
                </c:pt>
                <c:pt idx="183">
                  <c:v>0</c:v>
                </c:pt>
                <c:pt idx="184">
                  <c:v>1</c:v>
                </c:pt>
                <c:pt idx="185">
                  <c:v>1.9199999999999997</c:v>
                </c:pt>
                <c:pt idx="186">
                  <c:v>2.0099999999999998</c:v>
                </c:pt>
                <c:pt idx="187">
                  <c:v>0</c:v>
                </c:pt>
                <c:pt idx="188">
                  <c:v>1.7099999999999997</c:v>
                </c:pt>
                <c:pt idx="189">
                  <c:v>1.83</c:v>
                </c:pt>
                <c:pt idx="190">
                  <c:v>2.0099999999999998</c:v>
                </c:pt>
                <c:pt idx="191">
                  <c:v>2.13</c:v>
                </c:pt>
                <c:pt idx="192">
                  <c:v>0.53999999999999992</c:v>
                </c:pt>
                <c:pt idx="193">
                  <c:v>1.65</c:v>
                </c:pt>
                <c:pt idx="194">
                  <c:v>1.74</c:v>
                </c:pt>
                <c:pt idx="195">
                  <c:v>1.7699999999999998</c:v>
                </c:pt>
                <c:pt idx="196">
                  <c:v>1.83</c:v>
                </c:pt>
                <c:pt idx="197">
                  <c:v>1.77</c:v>
                </c:pt>
                <c:pt idx="198">
                  <c:v>1.2299999999999995</c:v>
                </c:pt>
                <c:pt idx="199">
                  <c:v>0.89999999999999991</c:v>
                </c:pt>
                <c:pt idx="200">
                  <c:v>0</c:v>
                </c:pt>
                <c:pt idx="201">
                  <c:v>1.9199999999999997</c:v>
                </c:pt>
                <c:pt idx="202">
                  <c:v>1.2299999999999998</c:v>
                </c:pt>
                <c:pt idx="203">
                  <c:v>1.98</c:v>
                </c:pt>
                <c:pt idx="204">
                  <c:v>1.2599999999999998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1.6999999999999997</c:v>
                </c:pt>
                <c:pt idx="209">
                  <c:v>2.0699999999999998</c:v>
                </c:pt>
                <c:pt idx="210">
                  <c:v>2.1</c:v>
                </c:pt>
                <c:pt idx="211">
                  <c:v>2.13</c:v>
                </c:pt>
                <c:pt idx="212">
                  <c:v>2.13</c:v>
                </c:pt>
                <c:pt idx="213">
                  <c:v>1.89</c:v>
                </c:pt>
                <c:pt idx="214">
                  <c:v>1.8599999999999999</c:v>
                </c:pt>
                <c:pt idx="215">
                  <c:v>0</c:v>
                </c:pt>
                <c:pt idx="216">
                  <c:v>0.40000000000000013</c:v>
                </c:pt>
                <c:pt idx="217">
                  <c:v>1.74</c:v>
                </c:pt>
                <c:pt idx="218">
                  <c:v>1.9199999999999997</c:v>
                </c:pt>
                <c:pt idx="219">
                  <c:v>2.0099999999999998</c:v>
                </c:pt>
                <c:pt idx="220">
                  <c:v>2.04</c:v>
                </c:pt>
                <c:pt idx="221">
                  <c:v>1.92</c:v>
                </c:pt>
                <c:pt idx="222">
                  <c:v>1.83</c:v>
                </c:pt>
                <c:pt idx="223">
                  <c:v>0</c:v>
                </c:pt>
                <c:pt idx="224">
                  <c:v>1.5999999999999996</c:v>
                </c:pt>
                <c:pt idx="225">
                  <c:v>1.9199999999999997</c:v>
                </c:pt>
                <c:pt idx="226">
                  <c:v>1.8599999999999999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0.30999999999999961</c:v>
                </c:pt>
                <c:pt idx="236">
                  <c:v>1.8</c:v>
                </c:pt>
                <c:pt idx="237">
                  <c:v>1.7699999999999998</c:v>
                </c:pt>
                <c:pt idx="238">
                  <c:v>1.8599999999999999</c:v>
                </c:pt>
                <c:pt idx="239">
                  <c:v>1.8</c:v>
                </c:pt>
                <c:pt idx="240">
                  <c:v>1.8</c:v>
                </c:pt>
                <c:pt idx="241">
                  <c:v>1.02</c:v>
                </c:pt>
                <c:pt idx="242">
                  <c:v>2.0099999999999998</c:v>
                </c:pt>
                <c:pt idx="243">
                  <c:v>0</c:v>
                </c:pt>
                <c:pt idx="244">
                  <c:v>6.0000000000000053E-2</c:v>
                </c:pt>
                <c:pt idx="245">
                  <c:v>1.3199999999999998</c:v>
                </c:pt>
                <c:pt idx="246">
                  <c:v>1.38</c:v>
                </c:pt>
                <c:pt idx="247">
                  <c:v>1.4699999999999998</c:v>
                </c:pt>
                <c:pt idx="248">
                  <c:v>1.5599999999999998</c:v>
                </c:pt>
                <c:pt idx="249">
                  <c:v>1.5599999999999998</c:v>
                </c:pt>
                <c:pt idx="250">
                  <c:v>1.4699999999999998</c:v>
                </c:pt>
                <c:pt idx="251">
                  <c:v>1.44</c:v>
                </c:pt>
                <c:pt idx="252">
                  <c:v>1.44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08-4EC7-B21E-C7DE2AA1C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3232"/>
        <c:axId val="269677696"/>
      </c:lineChart>
      <c:catAx>
        <c:axId val="269663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Öntözési napok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9677696"/>
        <c:crosses val="autoZero"/>
        <c:auto val="1"/>
        <c:lblAlgn val="ctr"/>
        <c:lblOffset val="100"/>
        <c:noMultiLvlLbl val="0"/>
      </c:catAx>
      <c:valAx>
        <c:axId val="26967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966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Adatok2!$E$1</c:f>
              <c:strCache>
                <c:ptCount val="1"/>
                <c:pt idx="0">
                  <c:v>Öntözött mennyiség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Adatok2!$A$2:$A$1048576</c:f>
              <c:strCache>
                <c:ptCount val="183"/>
                <c:pt idx="0">
                  <c:v>01</c:v>
                </c:pt>
                <c:pt idx="1">
                  <c:v>01</c:v>
                </c:pt>
                <c:pt idx="2">
                  <c:v>01</c:v>
                </c:pt>
                <c:pt idx="3">
                  <c:v>01</c:v>
                </c:pt>
                <c:pt idx="4">
                  <c:v>01</c:v>
                </c:pt>
                <c:pt idx="5">
                  <c:v>01</c:v>
                </c:pt>
                <c:pt idx="6">
                  <c:v>01</c:v>
                </c:pt>
                <c:pt idx="7">
                  <c:v>01</c:v>
                </c:pt>
                <c:pt idx="8">
                  <c:v>01</c:v>
                </c:pt>
                <c:pt idx="9">
                  <c:v>01</c:v>
                </c:pt>
                <c:pt idx="10">
                  <c:v>01</c:v>
                </c:pt>
                <c:pt idx="11">
                  <c:v>01</c:v>
                </c:pt>
                <c:pt idx="12">
                  <c:v>01</c:v>
                </c:pt>
                <c:pt idx="13">
                  <c:v>01</c:v>
                </c:pt>
                <c:pt idx="14">
                  <c:v>01</c:v>
                </c:pt>
                <c:pt idx="15">
                  <c:v>02</c:v>
                </c:pt>
                <c:pt idx="16">
                  <c:v>02</c:v>
                </c:pt>
                <c:pt idx="17">
                  <c:v>02</c:v>
                </c:pt>
                <c:pt idx="18">
                  <c:v>02</c:v>
                </c:pt>
                <c:pt idx="19">
                  <c:v>02</c:v>
                </c:pt>
                <c:pt idx="20">
                  <c:v>02</c:v>
                </c:pt>
                <c:pt idx="21">
                  <c:v>02</c:v>
                </c:pt>
                <c:pt idx="22">
                  <c:v>02</c:v>
                </c:pt>
                <c:pt idx="23">
                  <c:v>02</c:v>
                </c:pt>
                <c:pt idx="24">
                  <c:v>02</c:v>
                </c:pt>
                <c:pt idx="25">
                  <c:v>02</c:v>
                </c:pt>
                <c:pt idx="26">
                  <c:v>02</c:v>
                </c:pt>
                <c:pt idx="27">
                  <c:v>02</c:v>
                </c:pt>
                <c:pt idx="28">
                  <c:v>02</c:v>
                </c:pt>
                <c:pt idx="29">
                  <c:v>02</c:v>
                </c:pt>
                <c:pt idx="30">
                  <c:v>03</c:v>
                </c:pt>
                <c:pt idx="31">
                  <c:v>03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03</c:v>
                </c:pt>
                <c:pt idx="37">
                  <c:v>03</c:v>
                </c:pt>
                <c:pt idx="38">
                  <c:v>03</c:v>
                </c:pt>
                <c:pt idx="39">
                  <c:v>03</c:v>
                </c:pt>
                <c:pt idx="40">
                  <c:v>03</c:v>
                </c:pt>
                <c:pt idx="41">
                  <c:v>03</c:v>
                </c:pt>
                <c:pt idx="42">
                  <c:v>03</c:v>
                </c:pt>
                <c:pt idx="43">
                  <c:v>03</c:v>
                </c:pt>
                <c:pt idx="44">
                  <c:v>03</c:v>
                </c:pt>
                <c:pt idx="45">
                  <c:v>04</c:v>
                </c:pt>
                <c:pt idx="46">
                  <c:v>04</c:v>
                </c:pt>
                <c:pt idx="47">
                  <c:v>04</c:v>
                </c:pt>
                <c:pt idx="48">
                  <c:v>04</c:v>
                </c:pt>
                <c:pt idx="49">
                  <c:v>04</c:v>
                </c:pt>
                <c:pt idx="50">
                  <c:v>04</c:v>
                </c:pt>
                <c:pt idx="51">
                  <c:v>04</c:v>
                </c:pt>
                <c:pt idx="52">
                  <c:v>04</c:v>
                </c:pt>
                <c:pt idx="53">
                  <c:v>04</c:v>
                </c:pt>
                <c:pt idx="54">
                  <c:v>04</c:v>
                </c:pt>
                <c:pt idx="55">
                  <c:v>04</c:v>
                </c:pt>
                <c:pt idx="56">
                  <c:v>04</c:v>
                </c:pt>
                <c:pt idx="57">
                  <c:v>04</c:v>
                </c:pt>
                <c:pt idx="58">
                  <c:v>04</c:v>
                </c:pt>
                <c:pt idx="59">
                  <c:v>04</c:v>
                </c:pt>
                <c:pt idx="60">
                  <c:v>05</c:v>
                </c:pt>
                <c:pt idx="61">
                  <c:v>05</c:v>
                </c:pt>
                <c:pt idx="62">
                  <c:v>05</c:v>
                </c:pt>
                <c:pt idx="63">
                  <c:v>05</c:v>
                </c:pt>
                <c:pt idx="64">
                  <c:v>05</c:v>
                </c:pt>
                <c:pt idx="65">
                  <c:v>05</c:v>
                </c:pt>
                <c:pt idx="66">
                  <c:v>05</c:v>
                </c:pt>
                <c:pt idx="67">
                  <c:v>05</c:v>
                </c:pt>
                <c:pt idx="68">
                  <c:v>05</c:v>
                </c:pt>
                <c:pt idx="69">
                  <c:v>05</c:v>
                </c:pt>
                <c:pt idx="70">
                  <c:v>05</c:v>
                </c:pt>
                <c:pt idx="71">
                  <c:v>05</c:v>
                </c:pt>
                <c:pt idx="72">
                  <c:v>05</c:v>
                </c:pt>
                <c:pt idx="73">
                  <c:v>05</c:v>
                </c:pt>
                <c:pt idx="74">
                  <c:v>05</c:v>
                </c:pt>
                <c:pt idx="75">
                  <c:v>05</c:v>
                </c:pt>
                <c:pt idx="76">
                  <c:v>06</c:v>
                </c:pt>
                <c:pt idx="77">
                  <c:v>06</c:v>
                </c:pt>
                <c:pt idx="78">
                  <c:v>06</c:v>
                </c:pt>
                <c:pt idx="79">
                  <c:v>06</c:v>
                </c:pt>
                <c:pt idx="80">
                  <c:v>06</c:v>
                </c:pt>
                <c:pt idx="81">
                  <c:v>06</c:v>
                </c:pt>
                <c:pt idx="82">
                  <c:v>06</c:v>
                </c:pt>
                <c:pt idx="83">
                  <c:v>06</c:v>
                </c:pt>
                <c:pt idx="84">
                  <c:v>06</c:v>
                </c:pt>
                <c:pt idx="85">
                  <c:v>06</c:v>
                </c:pt>
                <c:pt idx="86">
                  <c:v>06</c:v>
                </c:pt>
                <c:pt idx="87">
                  <c:v>06</c:v>
                </c:pt>
                <c:pt idx="88">
                  <c:v>06</c:v>
                </c:pt>
                <c:pt idx="89">
                  <c:v>06</c:v>
                </c:pt>
                <c:pt idx="90">
                  <c:v>06</c:v>
                </c:pt>
                <c:pt idx="91">
                  <c:v>07</c:v>
                </c:pt>
                <c:pt idx="92">
                  <c:v>07</c:v>
                </c:pt>
                <c:pt idx="93">
                  <c:v>07</c:v>
                </c:pt>
                <c:pt idx="94">
                  <c:v>07</c:v>
                </c:pt>
                <c:pt idx="95">
                  <c:v>07</c:v>
                </c:pt>
                <c:pt idx="96">
                  <c:v>07</c:v>
                </c:pt>
                <c:pt idx="97">
                  <c:v>07</c:v>
                </c:pt>
                <c:pt idx="98">
                  <c:v>07</c:v>
                </c:pt>
                <c:pt idx="99">
                  <c:v>07</c:v>
                </c:pt>
                <c:pt idx="100">
                  <c:v>07</c:v>
                </c:pt>
                <c:pt idx="101">
                  <c:v>07</c:v>
                </c:pt>
                <c:pt idx="102">
                  <c:v>07</c:v>
                </c:pt>
                <c:pt idx="103">
                  <c:v>07</c:v>
                </c:pt>
                <c:pt idx="104">
                  <c:v>07</c:v>
                </c:pt>
                <c:pt idx="105">
                  <c:v>07</c:v>
                </c:pt>
                <c:pt idx="106">
                  <c:v>08</c:v>
                </c:pt>
                <c:pt idx="107">
                  <c:v>08</c:v>
                </c:pt>
                <c:pt idx="108">
                  <c:v>08</c:v>
                </c:pt>
                <c:pt idx="109">
                  <c:v>08</c:v>
                </c:pt>
                <c:pt idx="110">
                  <c:v>08</c:v>
                </c:pt>
                <c:pt idx="111">
                  <c:v>08</c:v>
                </c:pt>
                <c:pt idx="112">
                  <c:v>08</c:v>
                </c:pt>
                <c:pt idx="113">
                  <c:v>08</c:v>
                </c:pt>
                <c:pt idx="114">
                  <c:v>08</c:v>
                </c:pt>
                <c:pt idx="115">
                  <c:v>08</c:v>
                </c:pt>
                <c:pt idx="116">
                  <c:v>08</c:v>
                </c:pt>
                <c:pt idx="117">
                  <c:v>08</c:v>
                </c:pt>
                <c:pt idx="118">
                  <c:v>08</c:v>
                </c:pt>
                <c:pt idx="119">
                  <c:v>08</c:v>
                </c:pt>
                <c:pt idx="120">
                  <c:v>08</c:v>
                </c:pt>
                <c:pt idx="121">
                  <c:v>08</c:v>
                </c:pt>
                <c:pt idx="122">
                  <c:v>09</c:v>
                </c:pt>
                <c:pt idx="123">
                  <c:v>09</c:v>
                </c:pt>
                <c:pt idx="124">
                  <c:v>09</c:v>
                </c:pt>
                <c:pt idx="125">
                  <c:v>09</c:v>
                </c:pt>
                <c:pt idx="126">
                  <c:v>09</c:v>
                </c:pt>
                <c:pt idx="127">
                  <c:v>09</c:v>
                </c:pt>
                <c:pt idx="128">
                  <c:v>09</c:v>
                </c:pt>
                <c:pt idx="129">
                  <c:v>09</c:v>
                </c:pt>
                <c:pt idx="130">
                  <c:v>09</c:v>
                </c:pt>
                <c:pt idx="131">
                  <c:v>09</c:v>
                </c:pt>
                <c:pt idx="132">
                  <c:v>09</c:v>
                </c:pt>
                <c:pt idx="133">
                  <c:v>09</c:v>
                </c:pt>
                <c:pt idx="134">
                  <c:v>09</c:v>
                </c:pt>
                <c:pt idx="135">
                  <c:v>09</c:v>
                </c:pt>
                <c:pt idx="136">
                  <c:v>09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11</c:v>
                </c:pt>
                <c:pt idx="153">
                  <c:v>11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Adatok2!$A:$A</c15:sqref>
                  </c15:fullRef>
                </c:ext>
              </c:extLst>
            </c:strRef>
          </c:cat>
          <c:val>
            <c:numRef>
              <c:f>Adatok2!$E$3:$E$184</c:f>
              <c:numCache>
                <c:formatCode>General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1.1399999999999999</c:v>
                </c:pt>
                <c:pt idx="31">
                  <c:v>0</c:v>
                </c:pt>
                <c:pt idx="32">
                  <c:v>1.86</c:v>
                </c:pt>
                <c:pt idx="33">
                  <c:v>1.92</c:v>
                </c:pt>
                <c:pt idx="34">
                  <c:v>2.4000000000000004</c:v>
                </c:pt>
                <c:pt idx="35">
                  <c:v>2.04</c:v>
                </c:pt>
                <c:pt idx="36">
                  <c:v>1.8</c:v>
                </c:pt>
                <c:pt idx="37">
                  <c:v>2.19</c:v>
                </c:pt>
                <c:pt idx="38">
                  <c:v>2.37</c:v>
                </c:pt>
                <c:pt idx="39">
                  <c:v>1.44</c:v>
                </c:pt>
                <c:pt idx="40">
                  <c:v>1.47</c:v>
                </c:pt>
                <c:pt idx="41">
                  <c:v>1.8</c:v>
                </c:pt>
                <c:pt idx="42">
                  <c:v>2.2799999999999998</c:v>
                </c:pt>
                <c:pt idx="43">
                  <c:v>1.95</c:v>
                </c:pt>
                <c:pt idx="44">
                  <c:v>1.8</c:v>
                </c:pt>
                <c:pt idx="45">
                  <c:v>2.2200000000000002</c:v>
                </c:pt>
                <c:pt idx="46">
                  <c:v>2.4900000000000002</c:v>
                </c:pt>
                <c:pt idx="47">
                  <c:v>2.61</c:v>
                </c:pt>
                <c:pt idx="48">
                  <c:v>2.79</c:v>
                </c:pt>
                <c:pt idx="49">
                  <c:v>2.76</c:v>
                </c:pt>
                <c:pt idx="50">
                  <c:v>2.79</c:v>
                </c:pt>
                <c:pt idx="51">
                  <c:v>2.19</c:v>
                </c:pt>
                <c:pt idx="52">
                  <c:v>2.85</c:v>
                </c:pt>
                <c:pt idx="53">
                  <c:v>2.85</c:v>
                </c:pt>
                <c:pt idx="54">
                  <c:v>2.5199999999999996</c:v>
                </c:pt>
                <c:pt idx="55">
                  <c:v>2.64</c:v>
                </c:pt>
                <c:pt idx="56">
                  <c:v>2.88</c:v>
                </c:pt>
                <c:pt idx="57">
                  <c:v>2.6699999999999995</c:v>
                </c:pt>
                <c:pt idx="58">
                  <c:v>2.94</c:v>
                </c:pt>
                <c:pt idx="59">
                  <c:v>2.1599999999999993</c:v>
                </c:pt>
                <c:pt idx="60">
                  <c:v>3</c:v>
                </c:pt>
                <c:pt idx="61">
                  <c:v>3.0300000000000002</c:v>
                </c:pt>
                <c:pt idx="62">
                  <c:v>2.88</c:v>
                </c:pt>
                <c:pt idx="63">
                  <c:v>3.36</c:v>
                </c:pt>
                <c:pt idx="64">
                  <c:v>3.66</c:v>
                </c:pt>
                <c:pt idx="65">
                  <c:v>2.34</c:v>
                </c:pt>
                <c:pt idx="66">
                  <c:v>2.9699999999999998</c:v>
                </c:pt>
                <c:pt idx="67">
                  <c:v>1.6199999999999997</c:v>
                </c:pt>
                <c:pt idx="68">
                  <c:v>3.5399999999999996</c:v>
                </c:pt>
                <c:pt idx="69">
                  <c:v>3.3</c:v>
                </c:pt>
                <c:pt idx="70">
                  <c:v>3.0299999999999994</c:v>
                </c:pt>
                <c:pt idx="71">
                  <c:v>2.8499999999999992</c:v>
                </c:pt>
                <c:pt idx="72">
                  <c:v>2.9399999999999995</c:v>
                </c:pt>
                <c:pt idx="73">
                  <c:v>2.9099999999999997</c:v>
                </c:pt>
                <c:pt idx="74">
                  <c:v>2.4900000000000002</c:v>
                </c:pt>
                <c:pt idx="75">
                  <c:v>3.4199999999999995</c:v>
                </c:pt>
                <c:pt idx="76">
                  <c:v>3.5699999999999994</c:v>
                </c:pt>
                <c:pt idx="77">
                  <c:v>3.24</c:v>
                </c:pt>
                <c:pt idx="78">
                  <c:v>2.8499999999999996</c:v>
                </c:pt>
                <c:pt idx="79">
                  <c:v>2.52</c:v>
                </c:pt>
                <c:pt idx="80">
                  <c:v>3.63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3.48</c:v>
                </c:pt>
                <c:pt idx="85">
                  <c:v>3.3599999999999994</c:v>
                </c:pt>
                <c:pt idx="86">
                  <c:v>3.81</c:v>
                </c:pt>
                <c:pt idx="87">
                  <c:v>3.81</c:v>
                </c:pt>
                <c:pt idx="88">
                  <c:v>4.29</c:v>
                </c:pt>
                <c:pt idx="89">
                  <c:v>3.8999999999999995</c:v>
                </c:pt>
                <c:pt idx="90">
                  <c:v>0</c:v>
                </c:pt>
                <c:pt idx="91">
                  <c:v>3.81</c:v>
                </c:pt>
                <c:pt idx="92">
                  <c:v>2.2799999999999994</c:v>
                </c:pt>
                <c:pt idx="93">
                  <c:v>3.5399999999999996</c:v>
                </c:pt>
                <c:pt idx="94">
                  <c:v>4.1399999999999997</c:v>
                </c:pt>
                <c:pt idx="95">
                  <c:v>2.34</c:v>
                </c:pt>
                <c:pt idx="96">
                  <c:v>3.51</c:v>
                </c:pt>
                <c:pt idx="97">
                  <c:v>3.6</c:v>
                </c:pt>
                <c:pt idx="98">
                  <c:v>2.13</c:v>
                </c:pt>
                <c:pt idx="99">
                  <c:v>1.17</c:v>
                </c:pt>
                <c:pt idx="100">
                  <c:v>3.2099999999999991</c:v>
                </c:pt>
                <c:pt idx="101">
                  <c:v>0</c:v>
                </c:pt>
                <c:pt idx="102">
                  <c:v>2.16</c:v>
                </c:pt>
                <c:pt idx="103">
                  <c:v>4.0199999999999996</c:v>
                </c:pt>
                <c:pt idx="104">
                  <c:v>4.2300000000000004</c:v>
                </c:pt>
                <c:pt idx="105">
                  <c:v>4.0199999999999996</c:v>
                </c:pt>
                <c:pt idx="106">
                  <c:v>1.6799999999999997</c:v>
                </c:pt>
                <c:pt idx="107">
                  <c:v>2.8499999999999996</c:v>
                </c:pt>
                <c:pt idx="108">
                  <c:v>3.9299999999999997</c:v>
                </c:pt>
                <c:pt idx="109">
                  <c:v>3.9600000000000004</c:v>
                </c:pt>
                <c:pt idx="110">
                  <c:v>0.38999999999999968</c:v>
                </c:pt>
                <c:pt idx="111">
                  <c:v>3.81</c:v>
                </c:pt>
                <c:pt idx="112">
                  <c:v>0</c:v>
                </c:pt>
                <c:pt idx="113">
                  <c:v>0</c:v>
                </c:pt>
                <c:pt idx="114">
                  <c:v>3.45</c:v>
                </c:pt>
                <c:pt idx="115">
                  <c:v>3.66</c:v>
                </c:pt>
                <c:pt idx="116">
                  <c:v>3.5999999999999996</c:v>
                </c:pt>
                <c:pt idx="117">
                  <c:v>3.5699999999999994</c:v>
                </c:pt>
                <c:pt idx="118">
                  <c:v>3.66</c:v>
                </c:pt>
                <c:pt idx="119">
                  <c:v>2.82</c:v>
                </c:pt>
                <c:pt idx="120">
                  <c:v>0</c:v>
                </c:pt>
                <c:pt idx="121">
                  <c:v>2.6699999999999995</c:v>
                </c:pt>
                <c:pt idx="122">
                  <c:v>2.85</c:v>
                </c:pt>
                <c:pt idx="123">
                  <c:v>3.1199999999999997</c:v>
                </c:pt>
                <c:pt idx="124">
                  <c:v>2.91</c:v>
                </c:pt>
                <c:pt idx="125">
                  <c:v>2.94</c:v>
                </c:pt>
                <c:pt idx="126">
                  <c:v>3.0899999999999994</c:v>
                </c:pt>
                <c:pt idx="127">
                  <c:v>3.21</c:v>
                </c:pt>
                <c:pt idx="128">
                  <c:v>3.2399999999999993</c:v>
                </c:pt>
                <c:pt idx="129">
                  <c:v>2.7899999999999996</c:v>
                </c:pt>
                <c:pt idx="130">
                  <c:v>2.7</c:v>
                </c:pt>
                <c:pt idx="131">
                  <c:v>2.91</c:v>
                </c:pt>
                <c:pt idx="132">
                  <c:v>2.5500000000000003</c:v>
                </c:pt>
                <c:pt idx="133">
                  <c:v>0</c:v>
                </c:pt>
                <c:pt idx="134">
                  <c:v>0</c:v>
                </c:pt>
                <c:pt idx="135">
                  <c:v>1.83</c:v>
                </c:pt>
                <c:pt idx="136">
                  <c:v>2.19</c:v>
                </c:pt>
                <c:pt idx="137">
                  <c:v>1.08</c:v>
                </c:pt>
                <c:pt idx="138">
                  <c:v>2.2799999999999998</c:v>
                </c:pt>
                <c:pt idx="139">
                  <c:v>1.02</c:v>
                </c:pt>
                <c:pt idx="140">
                  <c:v>2.16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1.56</c:v>
                </c:pt>
                <c:pt idx="145">
                  <c:v>1.86</c:v>
                </c:pt>
                <c:pt idx="146">
                  <c:v>1.92</c:v>
                </c:pt>
                <c:pt idx="147">
                  <c:v>0.65999999999999992</c:v>
                </c:pt>
                <c:pt idx="148">
                  <c:v>0</c:v>
                </c:pt>
                <c:pt idx="149">
                  <c:v>2.0699999999999998</c:v>
                </c:pt>
                <c:pt idx="150">
                  <c:v>1.0499999999999998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Adatok2!$E$2:$E$184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E9-4D40-95DA-D68FC25F6109}"/>
            </c:ext>
          </c:extLst>
        </c:ser>
        <c:ser>
          <c:idx val="1"/>
          <c:order val="1"/>
          <c:tx>
            <c:strRef>
              <c:f>Adatok2!$F$1</c:f>
              <c:strCache>
                <c:ptCount val="1"/>
                <c:pt idx="0">
                  <c:v>Víztároló szintje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Adatok2!$A$2:$A$1048576</c:f>
              <c:strCache>
                <c:ptCount val="183"/>
                <c:pt idx="0">
                  <c:v>01</c:v>
                </c:pt>
                <c:pt idx="1">
                  <c:v>01</c:v>
                </c:pt>
                <c:pt idx="2">
                  <c:v>01</c:v>
                </c:pt>
                <c:pt idx="3">
                  <c:v>01</c:v>
                </c:pt>
                <c:pt idx="4">
                  <c:v>01</c:v>
                </c:pt>
                <c:pt idx="5">
                  <c:v>01</c:v>
                </c:pt>
                <c:pt idx="6">
                  <c:v>01</c:v>
                </c:pt>
                <c:pt idx="7">
                  <c:v>01</c:v>
                </c:pt>
                <c:pt idx="8">
                  <c:v>01</c:v>
                </c:pt>
                <c:pt idx="9">
                  <c:v>01</c:v>
                </c:pt>
                <c:pt idx="10">
                  <c:v>01</c:v>
                </c:pt>
                <c:pt idx="11">
                  <c:v>01</c:v>
                </c:pt>
                <c:pt idx="12">
                  <c:v>01</c:v>
                </c:pt>
                <c:pt idx="13">
                  <c:v>01</c:v>
                </c:pt>
                <c:pt idx="14">
                  <c:v>01</c:v>
                </c:pt>
                <c:pt idx="15">
                  <c:v>02</c:v>
                </c:pt>
                <c:pt idx="16">
                  <c:v>02</c:v>
                </c:pt>
                <c:pt idx="17">
                  <c:v>02</c:v>
                </c:pt>
                <c:pt idx="18">
                  <c:v>02</c:v>
                </c:pt>
                <c:pt idx="19">
                  <c:v>02</c:v>
                </c:pt>
                <c:pt idx="20">
                  <c:v>02</c:v>
                </c:pt>
                <c:pt idx="21">
                  <c:v>02</c:v>
                </c:pt>
                <c:pt idx="22">
                  <c:v>02</c:v>
                </c:pt>
                <c:pt idx="23">
                  <c:v>02</c:v>
                </c:pt>
                <c:pt idx="24">
                  <c:v>02</c:v>
                </c:pt>
                <c:pt idx="25">
                  <c:v>02</c:v>
                </c:pt>
                <c:pt idx="26">
                  <c:v>02</c:v>
                </c:pt>
                <c:pt idx="27">
                  <c:v>02</c:v>
                </c:pt>
                <c:pt idx="28">
                  <c:v>02</c:v>
                </c:pt>
                <c:pt idx="29">
                  <c:v>02</c:v>
                </c:pt>
                <c:pt idx="30">
                  <c:v>03</c:v>
                </c:pt>
                <c:pt idx="31">
                  <c:v>03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03</c:v>
                </c:pt>
                <c:pt idx="37">
                  <c:v>03</c:v>
                </c:pt>
                <c:pt idx="38">
                  <c:v>03</c:v>
                </c:pt>
                <c:pt idx="39">
                  <c:v>03</c:v>
                </c:pt>
                <c:pt idx="40">
                  <c:v>03</c:v>
                </c:pt>
                <c:pt idx="41">
                  <c:v>03</c:v>
                </c:pt>
                <c:pt idx="42">
                  <c:v>03</c:v>
                </c:pt>
                <c:pt idx="43">
                  <c:v>03</c:v>
                </c:pt>
                <c:pt idx="44">
                  <c:v>03</c:v>
                </c:pt>
                <c:pt idx="45">
                  <c:v>04</c:v>
                </c:pt>
                <c:pt idx="46">
                  <c:v>04</c:v>
                </c:pt>
                <c:pt idx="47">
                  <c:v>04</c:v>
                </c:pt>
                <c:pt idx="48">
                  <c:v>04</c:v>
                </c:pt>
                <c:pt idx="49">
                  <c:v>04</c:v>
                </c:pt>
                <c:pt idx="50">
                  <c:v>04</c:v>
                </c:pt>
                <c:pt idx="51">
                  <c:v>04</c:v>
                </c:pt>
                <c:pt idx="52">
                  <c:v>04</c:v>
                </c:pt>
                <c:pt idx="53">
                  <c:v>04</c:v>
                </c:pt>
                <c:pt idx="54">
                  <c:v>04</c:v>
                </c:pt>
                <c:pt idx="55">
                  <c:v>04</c:v>
                </c:pt>
                <c:pt idx="56">
                  <c:v>04</c:v>
                </c:pt>
                <c:pt idx="57">
                  <c:v>04</c:v>
                </c:pt>
                <c:pt idx="58">
                  <c:v>04</c:v>
                </c:pt>
                <c:pt idx="59">
                  <c:v>04</c:v>
                </c:pt>
                <c:pt idx="60">
                  <c:v>05</c:v>
                </c:pt>
                <c:pt idx="61">
                  <c:v>05</c:v>
                </c:pt>
                <c:pt idx="62">
                  <c:v>05</c:v>
                </c:pt>
                <c:pt idx="63">
                  <c:v>05</c:v>
                </c:pt>
                <c:pt idx="64">
                  <c:v>05</c:v>
                </c:pt>
                <c:pt idx="65">
                  <c:v>05</c:v>
                </c:pt>
                <c:pt idx="66">
                  <c:v>05</c:v>
                </c:pt>
                <c:pt idx="67">
                  <c:v>05</c:v>
                </c:pt>
                <c:pt idx="68">
                  <c:v>05</c:v>
                </c:pt>
                <c:pt idx="69">
                  <c:v>05</c:v>
                </c:pt>
                <c:pt idx="70">
                  <c:v>05</c:v>
                </c:pt>
                <c:pt idx="71">
                  <c:v>05</c:v>
                </c:pt>
                <c:pt idx="72">
                  <c:v>05</c:v>
                </c:pt>
                <c:pt idx="73">
                  <c:v>05</c:v>
                </c:pt>
                <c:pt idx="74">
                  <c:v>05</c:v>
                </c:pt>
                <c:pt idx="75">
                  <c:v>05</c:v>
                </c:pt>
                <c:pt idx="76">
                  <c:v>06</c:v>
                </c:pt>
                <c:pt idx="77">
                  <c:v>06</c:v>
                </c:pt>
                <c:pt idx="78">
                  <c:v>06</c:v>
                </c:pt>
                <c:pt idx="79">
                  <c:v>06</c:v>
                </c:pt>
                <c:pt idx="80">
                  <c:v>06</c:v>
                </c:pt>
                <c:pt idx="81">
                  <c:v>06</c:v>
                </c:pt>
                <c:pt idx="82">
                  <c:v>06</c:v>
                </c:pt>
                <c:pt idx="83">
                  <c:v>06</c:v>
                </c:pt>
                <c:pt idx="84">
                  <c:v>06</c:v>
                </c:pt>
                <c:pt idx="85">
                  <c:v>06</c:v>
                </c:pt>
                <c:pt idx="86">
                  <c:v>06</c:v>
                </c:pt>
                <c:pt idx="87">
                  <c:v>06</c:v>
                </c:pt>
                <c:pt idx="88">
                  <c:v>06</c:v>
                </c:pt>
                <c:pt idx="89">
                  <c:v>06</c:v>
                </c:pt>
                <c:pt idx="90">
                  <c:v>06</c:v>
                </c:pt>
                <c:pt idx="91">
                  <c:v>07</c:v>
                </c:pt>
                <c:pt idx="92">
                  <c:v>07</c:v>
                </c:pt>
                <c:pt idx="93">
                  <c:v>07</c:v>
                </c:pt>
                <c:pt idx="94">
                  <c:v>07</c:v>
                </c:pt>
                <c:pt idx="95">
                  <c:v>07</c:v>
                </c:pt>
                <c:pt idx="96">
                  <c:v>07</c:v>
                </c:pt>
                <c:pt idx="97">
                  <c:v>07</c:v>
                </c:pt>
                <c:pt idx="98">
                  <c:v>07</c:v>
                </c:pt>
                <c:pt idx="99">
                  <c:v>07</c:v>
                </c:pt>
                <c:pt idx="100">
                  <c:v>07</c:v>
                </c:pt>
                <c:pt idx="101">
                  <c:v>07</c:v>
                </c:pt>
                <c:pt idx="102">
                  <c:v>07</c:v>
                </c:pt>
                <c:pt idx="103">
                  <c:v>07</c:v>
                </c:pt>
                <c:pt idx="104">
                  <c:v>07</c:v>
                </c:pt>
                <c:pt idx="105">
                  <c:v>07</c:v>
                </c:pt>
                <c:pt idx="106">
                  <c:v>08</c:v>
                </c:pt>
                <c:pt idx="107">
                  <c:v>08</c:v>
                </c:pt>
                <c:pt idx="108">
                  <c:v>08</c:v>
                </c:pt>
                <c:pt idx="109">
                  <c:v>08</c:v>
                </c:pt>
                <c:pt idx="110">
                  <c:v>08</c:v>
                </c:pt>
                <c:pt idx="111">
                  <c:v>08</c:v>
                </c:pt>
                <c:pt idx="112">
                  <c:v>08</c:v>
                </c:pt>
                <c:pt idx="113">
                  <c:v>08</c:v>
                </c:pt>
                <c:pt idx="114">
                  <c:v>08</c:v>
                </c:pt>
                <c:pt idx="115">
                  <c:v>08</c:v>
                </c:pt>
                <c:pt idx="116">
                  <c:v>08</c:v>
                </c:pt>
                <c:pt idx="117">
                  <c:v>08</c:v>
                </c:pt>
                <c:pt idx="118">
                  <c:v>08</c:v>
                </c:pt>
                <c:pt idx="119">
                  <c:v>08</c:v>
                </c:pt>
                <c:pt idx="120">
                  <c:v>08</c:v>
                </c:pt>
                <c:pt idx="121">
                  <c:v>08</c:v>
                </c:pt>
                <c:pt idx="122">
                  <c:v>09</c:v>
                </c:pt>
                <c:pt idx="123">
                  <c:v>09</c:v>
                </c:pt>
                <c:pt idx="124">
                  <c:v>09</c:v>
                </c:pt>
                <c:pt idx="125">
                  <c:v>09</c:v>
                </c:pt>
                <c:pt idx="126">
                  <c:v>09</c:v>
                </c:pt>
                <c:pt idx="127">
                  <c:v>09</c:v>
                </c:pt>
                <c:pt idx="128">
                  <c:v>09</c:v>
                </c:pt>
                <c:pt idx="129">
                  <c:v>09</c:v>
                </c:pt>
                <c:pt idx="130">
                  <c:v>09</c:v>
                </c:pt>
                <c:pt idx="131">
                  <c:v>09</c:v>
                </c:pt>
                <c:pt idx="132">
                  <c:v>09</c:v>
                </c:pt>
                <c:pt idx="133">
                  <c:v>09</c:v>
                </c:pt>
                <c:pt idx="134">
                  <c:v>09</c:v>
                </c:pt>
                <c:pt idx="135">
                  <c:v>09</c:v>
                </c:pt>
                <c:pt idx="136">
                  <c:v>09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11</c:v>
                </c:pt>
                <c:pt idx="153">
                  <c:v>11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Adatok2!$A:$A</c15:sqref>
                  </c15:fullRef>
                </c:ext>
              </c:extLst>
            </c:strRef>
          </c:cat>
          <c:val>
            <c:numRef>
              <c:f>Adatok2!$F$3:$F$184</c:f>
              <c:numCache>
                <c:formatCode>General</c:formatCode>
                <c:ptCount val="182"/>
                <c:pt idx="0">
                  <c:v>7.76</c:v>
                </c:pt>
                <c:pt idx="1">
                  <c:v>7.76</c:v>
                </c:pt>
                <c:pt idx="2">
                  <c:v>7.76</c:v>
                </c:pt>
                <c:pt idx="3">
                  <c:v>7.76</c:v>
                </c:pt>
                <c:pt idx="4">
                  <c:v>7.76</c:v>
                </c:pt>
                <c:pt idx="5">
                  <c:v>7.76</c:v>
                </c:pt>
                <c:pt idx="6">
                  <c:v>7.76</c:v>
                </c:pt>
                <c:pt idx="7">
                  <c:v>7.76</c:v>
                </c:pt>
                <c:pt idx="8">
                  <c:v>7.76</c:v>
                </c:pt>
                <c:pt idx="9">
                  <c:v>7.76</c:v>
                </c:pt>
                <c:pt idx="10">
                  <c:v>7.76</c:v>
                </c:pt>
                <c:pt idx="11">
                  <c:v>7.76</c:v>
                </c:pt>
                <c:pt idx="12">
                  <c:v>9.14</c:v>
                </c:pt>
                <c:pt idx="13">
                  <c:v>9.5</c:v>
                </c:pt>
                <c:pt idx="14">
                  <c:v>9.94</c:v>
                </c:pt>
                <c:pt idx="15">
                  <c:v>10.26</c:v>
                </c:pt>
                <c:pt idx="16">
                  <c:v>11.26</c:v>
                </c:pt>
                <c:pt idx="17">
                  <c:v>11.26</c:v>
                </c:pt>
                <c:pt idx="18">
                  <c:v>11.26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10.86</c:v>
                </c:pt>
                <c:pt idx="31">
                  <c:v>12</c:v>
                </c:pt>
                <c:pt idx="32">
                  <c:v>10.14</c:v>
                </c:pt>
                <c:pt idx="33">
                  <c:v>8.24</c:v>
                </c:pt>
                <c:pt idx="34">
                  <c:v>5.8599999999999994</c:v>
                </c:pt>
                <c:pt idx="35">
                  <c:v>3.8199999999999994</c:v>
                </c:pt>
                <c:pt idx="36">
                  <c:v>2.0199999999999996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8.3000000000000007</c:v>
                </c:pt>
                <c:pt idx="82">
                  <c:v>12</c:v>
                </c:pt>
                <c:pt idx="83">
                  <c:v>12</c:v>
                </c:pt>
                <c:pt idx="84">
                  <c:v>8.52</c:v>
                </c:pt>
                <c:pt idx="85">
                  <c:v>5.3000000000000007</c:v>
                </c:pt>
                <c:pt idx="86">
                  <c:v>1.4900000000000007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2.78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0.45000000000000018</c:v>
                </c:pt>
                <c:pt idx="100">
                  <c:v>0</c:v>
                </c:pt>
                <c:pt idx="101">
                  <c:v>3.8</c:v>
                </c:pt>
                <c:pt idx="102">
                  <c:v>2.6399999999999997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1.87</c:v>
                </c:pt>
                <c:pt idx="111">
                  <c:v>0</c:v>
                </c:pt>
                <c:pt idx="112">
                  <c:v>3.5200000000000005</c:v>
                </c:pt>
                <c:pt idx="113">
                  <c:v>12</c:v>
                </c:pt>
                <c:pt idx="114">
                  <c:v>8.5500000000000007</c:v>
                </c:pt>
                <c:pt idx="115">
                  <c:v>4.8900000000000006</c:v>
                </c:pt>
                <c:pt idx="116">
                  <c:v>1.370000000000001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2.64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2.2599999999999998</c:v>
                </c:pt>
                <c:pt idx="134">
                  <c:v>4.5199999999999996</c:v>
                </c:pt>
                <c:pt idx="135">
                  <c:v>3.09</c:v>
                </c:pt>
                <c:pt idx="136">
                  <c:v>0.89999999999999991</c:v>
                </c:pt>
                <c:pt idx="137">
                  <c:v>0.73999999999999977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6.0599999999999987</c:v>
                </c:pt>
                <c:pt idx="142">
                  <c:v>12</c:v>
                </c:pt>
                <c:pt idx="143">
                  <c:v>12</c:v>
                </c:pt>
                <c:pt idx="144">
                  <c:v>10.44</c:v>
                </c:pt>
                <c:pt idx="145">
                  <c:v>8.58</c:v>
                </c:pt>
                <c:pt idx="146">
                  <c:v>6.66</c:v>
                </c:pt>
                <c:pt idx="147">
                  <c:v>6.84</c:v>
                </c:pt>
                <c:pt idx="148">
                  <c:v>8.3000000000000007</c:v>
                </c:pt>
                <c:pt idx="149">
                  <c:v>6.23</c:v>
                </c:pt>
                <c:pt idx="150">
                  <c:v>5.7600000000000007</c:v>
                </c:pt>
                <c:pt idx="151">
                  <c:v>6.7400000000000011</c:v>
                </c:pt>
                <c:pt idx="152">
                  <c:v>6.7400000000000011</c:v>
                </c:pt>
                <c:pt idx="153">
                  <c:v>9.5</c:v>
                </c:pt>
                <c:pt idx="154">
                  <c:v>9.5</c:v>
                </c:pt>
                <c:pt idx="155">
                  <c:v>9.5</c:v>
                </c:pt>
                <c:pt idx="156">
                  <c:v>9.52</c:v>
                </c:pt>
                <c:pt idx="157">
                  <c:v>9.58</c:v>
                </c:pt>
                <c:pt idx="158">
                  <c:v>9.58</c:v>
                </c:pt>
                <c:pt idx="159">
                  <c:v>9.58</c:v>
                </c:pt>
                <c:pt idx="160">
                  <c:v>10.06</c:v>
                </c:pt>
                <c:pt idx="161">
                  <c:v>10.14</c:v>
                </c:pt>
                <c:pt idx="162">
                  <c:v>10.220000000000001</c:v>
                </c:pt>
                <c:pt idx="163">
                  <c:v>10.220000000000001</c:v>
                </c:pt>
                <c:pt idx="164">
                  <c:v>10.220000000000001</c:v>
                </c:pt>
                <c:pt idx="165">
                  <c:v>10.220000000000001</c:v>
                </c:pt>
                <c:pt idx="166">
                  <c:v>10.220000000000001</c:v>
                </c:pt>
                <c:pt idx="167">
                  <c:v>10.780000000000001</c:v>
                </c:pt>
                <c:pt idx="168">
                  <c:v>10.8</c:v>
                </c:pt>
                <c:pt idx="169">
                  <c:v>11.82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Adatok2!$F$2:$F$184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E9-4D40-95DA-D68FC25F6109}"/>
            </c:ext>
          </c:extLst>
        </c:ser>
        <c:ser>
          <c:idx val="2"/>
          <c:order val="2"/>
          <c:tx>
            <c:strRef>
              <c:f>Adatok2!$G$1</c:f>
              <c:strCache>
                <c:ptCount val="1"/>
                <c:pt idx="0">
                  <c:v>Külső forrásból pótolandó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Adatok2!$A$2:$A$1048576</c:f>
              <c:strCache>
                <c:ptCount val="183"/>
                <c:pt idx="0">
                  <c:v>01</c:v>
                </c:pt>
                <c:pt idx="1">
                  <c:v>01</c:v>
                </c:pt>
                <c:pt idx="2">
                  <c:v>01</c:v>
                </c:pt>
                <c:pt idx="3">
                  <c:v>01</c:v>
                </c:pt>
                <c:pt idx="4">
                  <c:v>01</c:v>
                </c:pt>
                <c:pt idx="5">
                  <c:v>01</c:v>
                </c:pt>
                <c:pt idx="6">
                  <c:v>01</c:v>
                </c:pt>
                <c:pt idx="7">
                  <c:v>01</c:v>
                </c:pt>
                <c:pt idx="8">
                  <c:v>01</c:v>
                </c:pt>
                <c:pt idx="9">
                  <c:v>01</c:v>
                </c:pt>
                <c:pt idx="10">
                  <c:v>01</c:v>
                </c:pt>
                <c:pt idx="11">
                  <c:v>01</c:v>
                </c:pt>
                <c:pt idx="12">
                  <c:v>01</c:v>
                </c:pt>
                <c:pt idx="13">
                  <c:v>01</c:v>
                </c:pt>
                <c:pt idx="14">
                  <c:v>01</c:v>
                </c:pt>
                <c:pt idx="15">
                  <c:v>02</c:v>
                </c:pt>
                <c:pt idx="16">
                  <c:v>02</c:v>
                </c:pt>
                <c:pt idx="17">
                  <c:v>02</c:v>
                </c:pt>
                <c:pt idx="18">
                  <c:v>02</c:v>
                </c:pt>
                <c:pt idx="19">
                  <c:v>02</c:v>
                </c:pt>
                <c:pt idx="20">
                  <c:v>02</c:v>
                </c:pt>
                <c:pt idx="21">
                  <c:v>02</c:v>
                </c:pt>
                <c:pt idx="22">
                  <c:v>02</c:v>
                </c:pt>
                <c:pt idx="23">
                  <c:v>02</c:v>
                </c:pt>
                <c:pt idx="24">
                  <c:v>02</c:v>
                </c:pt>
                <c:pt idx="25">
                  <c:v>02</c:v>
                </c:pt>
                <c:pt idx="26">
                  <c:v>02</c:v>
                </c:pt>
                <c:pt idx="27">
                  <c:v>02</c:v>
                </c:pt>
                <c:pt idx="28">
                  <c:v>02</c:v>
                </c:pt>
                <c:pt idx="29">
                  <c:v>02</c:v>
                </c:pt>
                <c:pt idx="30">
                  <c:v>03</c:v>
                </c:pt>
                <c:pt idx="31">
                  <c:v>03</c:v>
                </c:pt>
                <c:pt idx="32">
                  <c:v>03</c:v>
                </c:pt>
                <c:pt idx="33">
                  <c:v>03</c:v>
                </c:pt>
                <c:pt idx="34">
                  <c:v>03</c:v>
                </c:pt>
                <c:pt idx="35">
                  <c:v>03</c:v>
                </c:pt>
                <c:pt idx="36">
                  <c:v>03</c:v>
                </c:pt>
                <c:pt idx="37">
                  <c:v>03</c:v>
                </c:pt>
                <c:pt idx="38">
                  <c:v>03</c:v>
                </c:pt>
                <c:pt idx="39">
                  <c:v>03</c:v>
                </c:pt>
                <c:pt idx="40">
                  <c:v>03</c:v>
                </c:pt>
                <c:pt idx="41">
                  <c:v>03</c:v>
                </c:pt>
                <c:pt idx="42">
                  <c:v>03</c:v>
                </c:pt>
                <c:pt idx="43">
                  <c:v>03</c:v>
                </c:pt>
                <c:pt idx="44">
                  <c:v>03</c:v>
                </c:pt>
                <c:pt idx="45">
                  <c:v>04</c:v>
                </c:pt>
                <c:pt idx="46">
                  <c:v>04</c:v>
                </c:pt>
                <c:pt idx="47">
                  <c:v>04</c:v>
                </c:pt>
                <c:pt idx="48">
                  <c:v>04</c:v>
                </c:pt>
                <c:pt idx="49">
                  <c:v>04</c:v>
                </c:pt>
                <c:pt idx="50">
                  <c:v>04</c:v>
                </c:pt>
                <c:pt idx="51">
                  <c:v>04</c:v>
                </c:pt>
                <c:pt idx="52">
                  <c:v>04</c:v>
                </c:pt>
                <c:pt idx="53">
                  <c:v>04</c:v>
                </c:pt>
                <c:pt idx="54">
                  <c:v>04</c:v>
                </c:pt>
                <c:pt idx="55">
                  <c:v>04</c:v>
                </c:pt>
                <c:pt idx="56">
                  <c:v>04</c:v>
                </c:pt>
                <c:pt idx="57">
                  <c:v>04</c:v>
                </c:pt>
                <c:pt idx="58">
                  <c:v>04</c:v>
                </c:pt>
                <c:pt idx="59">
                  <c:v>04</c:v>
                </c:pt>
                <c:pt idx="60">
                  <c:v>05</c:v>
                </c:pt>
                <c:pt idx="61">
                  <c:v>05</c:v>
                </c:pt>
                <c:pt idx="62">
                  <c:v>05</c:v>
                </c:pt>
                <c:pt idx="63">
                  <c:v>05</c:v>
                </c:pt>
                <c:pt idx="64">
                  <c:v>05</c:v>
                </c:pt>
                <c:pt idx="65">
                  <c:v>05</c:v>
                </c:pt>
                <c:pt idx="66">
                  <c:v>05</c:v>
                </c:pt>
                <c:pt idx="67">
                  <c:v>05</c:v>
                </c:pt>
                <c:pt idx="68">
                  <c:v>05</c:v>
                </c:pt>
                <c:pt idx="69">
                  <c:v>05</c:v>
                </c:pt>
                <c:pt idx="70">
                  <c:v>05</c:v>
                </c:pt>
                <c:pt idx="71">
                  <c:v>05</c:v>
                </c:pt>
                <c:pt idx="72">
                  <c:v>05</c:v>
                </c:pt>
                <c:pt idx="73">
                  <c:v>05</c:v>
                </c:pt>
                <c:pt idx="74">
                  <c:v>05</c:v>
                </c:pt>
                <c:pt idx="75">
                  <c:v>05</c:v>
                </c:pt>
                <c:pt idx="76">
                  <c:v>06</c:v>
                </c:pt>
                <c:pt idx="77">
                  <c:v>06</c:v>
                </c:pt>
                <c:pt idx="78">
                  <c:v>06</c:v>
                </c:pt>
                <c:pt idx="79">
                  <c:v>06</c:v>
                </c:pt>
                <c:pt idx="80">
                  <c:v>06</c:v>
                </c:pt>
                <c:pt idx="81">
                  <c:v>06</c:v>
                </c:pt>
                <c:pt idx="82">
                  <c:v>06</c:v>
                </c:pt>
                <c:pt idx="83">
                  <c:v>06</c:v>
                </c:pt>
                <c:pt idx="84">
                  <c:v>06</c:v>
                </c:pt>
                <c:pt idx="85">
                  <c:v>06</c:v>
                </c:pt>
                <c:pt idx="86">
                  <c:v>06</c:v>
                </c:pt>
                <c:pt idx="87">
                  <c:v>06</c:v>
                </c:pt>
                <c:pt idx="88">
                  <c:v>06</c:v>
                </c:pt>
                <c:pt idx="89">
                  <c:v>06</c:v>
                </c:pt>
                <c:pt idx="90">
                  <c:v>06</c:v>
                </c:pt>
                <c:pt idx="91">
                  <c:v>07</c:v>
                </c:pt>
                <c:pt idx="92">
                  <c:v>07</c:v>
                </c:pt>
                <c:pt idx="93">
                  <c:v>07</c:v>
                </c:pt>
                <c:pt idx="94">
                  <c:v>07</c:v>
                </c:pt>
                <c:pt idx="95">
                  <c:v>07</c:v>
                </c:pt>
                <c:pt idx="96">
                  <c:v>07</c:v>
                </c:pt>
                <c:pt idx="97">
                  <c:v>07</c:v>
                </c:pt>
                <c:pt idx="98">
                  <c:v>07</c:v>
                </c:pt>
                <c:pt idx="99">
                  <c:v>07</c:v>
                </c:pt>
                <c:pt idx="100">
                  <c:v>07</c:v>
                </c:pt>
                <c:pt idx="101">
                  <c:v>07</c:v>
                </c:pt>
                <c:pt idx="102">
                  <c:v>07</c:v>
                </c:pt>
                <c:pt idx="103">
                  <c:v>07</c:v>
                </c:pt>
                <c:pt idx="104">
                  <c:v>07</c:v>
                </c:pt>
                <c:pt idx="105">
                  <c:v>07</c:v>
                </c:pt>
                <c:pt idx="106">
                  <c:v>08</c:v>
                </c:pt>
                <c:pt idx="107">
                  <c:v>08</c:v>
                </c:pt>
                <c:pt idx="108">
                  <c:v>08</c:v>
                </c:pt>
                <c:pt idx="109">
                  <c:v>08</c:v>
                </c:pt>
                <c:pt idx="110">
                  <c:v>08</c:v>
                </c:pt>
                <c:pt idx="111">
                  <c:v>08</c:v>
                </c:pt>
                <c:pt idx="112">
                  <c:v>08</c:v>
                </c:pt>
                <c:pt idx="113">
                  <c:v>08</c:v>
                </c:pt>
                <c:pt idx="114">
                  <c:v>08</c:v>
                </c:pt>
                <c:pt idx="115">
                  <c:v>08</c:v>
                </c:pt>
                <c:pt idx="116">
                  <c:v>08</c:v>
                </c:pt>
                <c:pt idx="117">
                  <c:v>08</c:v>
                </c:pt>
                <c:pt idx="118">
                  <c:v>08</c:v>
                </c:pt>
                <c:pt idx="119">
                  <c:v>08</c:v>
                </c:pt>
                <c:pt idx="120">
                  <c:v>08</c:v>
                </c:pt>
                <c:pt idx="121">
                  <c:v>08</c:v>
                </c:pt>
                <c:pt idx="122">
                  <c:v>09</c:v>
                </c:pt>
                <c:pt idx="123">
                  <c:v>09</c:v>
                </c:pt>
                <c:pt idx="124">
                  <c:v>09</c:v>
                </c:pt>
                <c:pt idx="125">
                  <c:v>09</c:v>
                </c:pt>
                <c:pt idx="126">
                  <c:v>09</c:v>
                </c:pt>
                <c:pt idx="127">
                  <c:v>09</c:v>
                </c:pt>
                <c:pt idx="128">
                  <c:v>09</c:v>
                </c:pt>
                <c:pt idx="129">
                  <c:v>09</c:v>
                </c:pt>
                <c:pt idx="130">
                  <c:v>09</c:v>
                </c:pt>
                <c:pt idx="131">
                  <c:v>09</c:v>
                </c:pt>
                <c:pt idx="132">
                  <c:v>09</c:v>
                </c:pt>
                <c:pt idx="133">
                  <c:v>09</c:v>
                </c:pt>
                <c:pt idx="134">
                  <c:v>09</c:v>
                </c:pt>
                <c:pt idx="135">
                  <c:v>09</c:v>
                </c:pt>
                <c:pt idx="136">
                  <c:v>09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11</c:v>
                </c:pt>
                <c:pt idx="153">
                  <c:v>11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Adatok2!$A:$A</c15:sqref>
                  </c15:fullRef>
                </c:ext>
              </c:extLst>
            </c:strRef>
          </c:cat>
          <c:val>
            <c:numRef>
              <c:f>Adatok2!$G$3:$G$184</c:f>
              <c:numCache>
                <c:formatCode>General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2.19</c:v>
                </c:pt>
                <c:pt idx="38">
                  <c:v>2.37</c:v>
                </c:pt>
                <c:pt idx="39">
                  <c:v>1.44</c:v>
                </c:pt>
                <c:pt idx="40">
                  <c:v>1.47</c:v>
                </c:pt>
                <c:pt idx="41">
                  <c:v>1.8</c:v>
                </c:pt>
                <c:pt idx="42">
                  <c:v>2.2799999999999998</c:v>
                </c:pt>
                <c:pt idx="43">
                  <c:v>1.95</c:v>
                </c:pt>
                <c:pt idx="44">
                  <c:v>1.8</c:v>
                </c:pt>
                <c:pt idx="45">
                  <c:v>2.2200000000000002</c:v>
                </c:pt>
                <c:pt idx="46">
                  <c:v>2.4900000000000002</c:v>
                </c:pt>
                <c:pt idx="47">
                  <c:v>2.61</c:v>
                </c:pt>
                <c:pt idx="48">
                  <c:v>2.79</c:v>
                </c:pt>
                <c:pt idx="49">
                  <c:v>2.76</c:v>
                </c:pt>
                <c:pt idx="50">
                  <c:v>2.79</c:v>
                </c:pt>
                <c:pt idx="51">
                  <c:v>2.19</c:v>
                </c:pt>
                <c:pt idx="52">
                  <c:v>2.85</c:v>
                </c:pt>
                <c:pt idx="53">
                  <c:v>2.85</c:v>
                </c:pt>
                <c:pt idx="54">
                  <c:v>2.5199999999999996</c:v>
                </c:pt>
                <c:pt idx="55">
                  <c:v>2.64</c:v>
                </c:pt>
                <c:pt idx="56">
                  <c:v>2.88</c:v>
                </c:pt>
                <c:pt idx="57">
                  <c:v>2.6699999999999995</c:v>
                </c:pt>
                <c:pt idx="58">
                  <c:v>2.94</c:v>
                </c:pt>
                <c:pt idx="59">
                  <c:v>2.1599999999999993</c:v>
                </c:pt>
                <c:pt idx="60">
                  <c:v>3</c:v>
                </c:pt>
                <c:pt idx="61">
                  <c:v>3.0300000000000002</c:v>
                </c:pt>
                <c:pt idx="62">
                  <c:v>2.88</c:v>
                </c:pt>
                <c:pt idx="63">
                  <c:v>3.36</c:v>
                </c:pt>
                <c:pt idx="64">
                  <c:v>3.66</c:v>
                </c:pt>
                <c:pt idx="65">
                  <c:v>2.34</c:v>
                </c:pt>
                <c:pt idx="66">
                  <c:v>2.9699999999999998</c:v>
                </c:pt>
                <c:pt idx="67">
                  <c:v>1.6199999999999997</c:v>
                </c:pt>
                <c:pt idx="68">
                  <c:v>3.5399999999999996</c:v>
                </c:pt>
                <c:pt idx="69">
                  <c:v>3.3</c:v>
                </c:pt>
                <c:pt idx="70">
                  <c:v>3.0299999999999994</c:v>
                </c:pt>
                <c:pt idx="71">
                  <c:v>2.8499999999999992</c:v>
                </c:pt>
                <c:pt idx="72">
                  <c:v>2.9399999999999995</c:v>
                </c:pt>
                <c:pt idx="73">
                  <c:v>2.9099999999999997</c:v>
                </c:pt>
                <c:pt idx="74">
                  <c:v>2.4900000000000002</c:v>
                </c:pt>
                <c:pt idx="75">
                  <c:v>3.4199999999999995</c:v>
                </c:pt>
                <c:pt idx="76">
                  <c:v>3.5699999999999994</c:v>
                </c:pt>
                <c:pt idx="77">
                  <c:v>3.24</c:v>
                </c:pt>
                <c:pt idx="78">
                  <c:v>2.8499999999999996</c:v>
                </c:pt>
                <c:pt idx="79">
                  <c:v>2.52</c:v>
                </c:pt>
                <c:pt idx="80">
                  <c:v>3.63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2.3199999999999994</c:v>
                </c:pt>
                <c:pt idx="87">
                  <c:v>3.81</c:v>
                </c:pt>
                <c:pt idx="88">
                  <c:v>4.29</c:v>
                </c:pt>
                <c:pt idx="89">
                  <c:v>3.8999999999999995</c:v>
                </c:pt>
                <c:pt idx="90">
                  <c:v>0</c:v>
                </c:pt>
                <c:pt idx="91">
                  <c:v>3.81</c:v>
                </c:pt>
                <c:pt idx="92">
                  <c:v>2.2799999999999994</c:v>
                </c:pt>
                <c:pt idx="93">
                  <c:v>3.5399999999999996</c:v>
                </c:pt>
                <c:pt idx="94">
                  <c:v>4.1399999999999997</c:v>
                </c:pt>
                <c:pt idx="95">
                  <c:v>2.34</c:v>
                </c:pt>
                <c:pt idx="96">
                  <c:v>3.51</c:v>
                </c:pt>
                <c:pt idx="97">
                  <c:v>3.6</c:v>
                </c:pt>
                <c:pt idx="98">
                  <c:v>2.13</c:v>
                </c:pt>
                <c:pt idx="99">
                  <c:v>0.71999999999999975</c:v>
                </c:pt>
                <c:pt idx="100">
                  <c:v>3.2099999999999991</c:v>
                </c:pt>
                <c:pt idx="101">
                  <c:v>0</c:v>
                </c:pt>
                <c:pt idx="102">
                  <c:v>0</c:v>
                </c:pt>
                <c:pt idx="103">
                  <c:v>4.0199999999999996</c:v>
                </c:pt>
                <c:pt idx="104">
                  <c:v>4.2300000000000004</c:v>
                </c:pt>
                <c:pt idx="105">
                  <c:v>4.0199999999999996</c:v>
                </c:pt>
                <c:pt idx="106">
                  <c:v>1.6799999999999997</c:v>
                </c:pt>
                <c:pt idx="107">
                  <c:v>2.8499999999999996</c:v>
                </c:pt>
                <c:pt idx="108">
                  <c:v>3.9299999999999997</c:v>
                </c:pt>
                <c:pt idx="109">
                  <c:v>3.9600000000000004</c:v>
                </c:pt>
                <c:pt idx="110">
                  <c:v>0</c:v>
                </c:pt>
                <c:pt idx="111">
                  <c:v>3.81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2.2299999999999986</c:v>
                </c:pt>
                <c:pt idx="117">
                  <c:v>3.5699999999999994</c:v>
                </c:pt>
                <c:pt idx="118">
                  <c:v>3.66</c:v>
                </c:pt>
                <c:pt idx="119">
                  <c:v>2.82</c:v>
                </c:pt>
                <c:pt idx="120">
                  <c:v>0</c:v>
                </c:pt>
                <c:pt idx="121">
                  <c:v>2.6699999999999995</c:v>
                </c:pt>
                <c:pt idx="122">
                  <c:v>2.85</c:v>
                </c:pt>
                <c:pt idx="123">
                  <c:v>3.1199999999999997</c:v>
                </c:pt>
                <c:pt idx="124">
                  <c:v>2.91</c:v>
                </c:pt>
                <c:pt idx="125">
                  <c:v>2.94</c:v>
                </c:pt>
                <c:pt idx="126">
                  <c:v>3.0899999999999994</c:v>
                </c:pt>
                <c:pt idx="127">
                  <c:v>3.21</c:v>
                </c:pt>
                <c:pt idx="128">
                  <c:v>3.2399999999999993</c:v>
                </c:pt>
                <c:pt idx="129">
                  <c:v>2.7899999999999996</c:v>
                </c:pt>
                <c:pt idx="130">
                  <c:v>2.7</c:v>
                </c:pt>
                <c:pt idx="131">
                  <c:v>2.91</c:v>
                </c:pt>
                <c:pt idx="132">
                  <c:v>2.5500000000000003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1.29</c:v>
                </c:pt>
                <c:pt idx="137">
                  <c:v>0.3400000000000003</c:v>
                </c:pt>
                <c:pt idx="138">
                  <c:v>2.2799999999999998</c:v>
                </c:pt>
                <c:pt idx="139">
                  <c:v>1.02</c:v>
                </c:pt>
                <c:pt idx="140">
                  <c:v>2.16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Adatok2!$G$2:$G$184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9E9-4D40-95DA-D68FC25F6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097408"/>
        <c:axId val="270111872"/>
      </c:lineChart>
      <c:catAx>
        <c:axId val="27009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Hónap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0111872"/>
        <c:crosses val="autoZero"/>
        <c:auto val="1"/>
        <c:lblAlgn val="ctr"/>
        <c:lblOffset val="100"/>
        <c:noMultiLvlLbl val="0"/>
      </c:catAx>
      <c:valAx>
        <c:axId val="27011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m3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00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41</xdr:row>
      <xdr:rowOff>28576</xdr:rowOff>
    </xdr:from>
    <xdr:to>
      <xdr:col>27</xdr:col>
      <xdr:colOff>123825</xdr:colOff>
      <xdr:row>78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04734517-C25C-4CC1-A79D-797A459C10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0</xdr:row>
      <xdr:rowOff>76201</xdr:rowOff>
    </xdr:from>
    <xdr:to>
      <xdr:col>27</xdr:col>
      <xdr:colOff>152400</xdr:colOff>
      <xdr:row>36</xdr:row>
      <xdr:rowOff>152400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xmlns="" id="{7BF1B4C0-8461-4B8C-9941-830A72CF56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E13"/>
  <sheetViews>
    <sheetView tabSelected="1" workbookViewId="0">
      <selection activeCell="B13" sqref="B13"/>
    </sheetView>
  </sheetViews>
  <sheetFormatPr defaultRowHeight="15" x14ac:dyDescent="0.25"/>
  <cols>
    <col min="1" max="1" width="34" bestFit="1" customWidth="1"/>
    <col min="5" max="5" width="0" style="1" hidden="1" customWidth="1"/>
  </cols>
  <sheetData>
    <row r="1" spans="1:5" ht="17.25" x14ac:dyDescent="0.25">
      <c r="A1" t="s">
        <v>55</v>
      </c>
      <c r="B1">
        <v>200</v>
      </c>
      <c r="E1" s="1" t="s">
        <v>47</v>
      </c>
    </row>
    <row r="2" spans="1:5" ht="17.25" x14ac:dyDescent="0.25">
      <c r="A2" t="s">
        <v>56</v>
      </c>
      <c r="B2">
        <v>300</v>
      </c>
      <c r="E2" s="1" t="s">
        <v>35</v>
      </c>
    </row>
    <row r="3" spans="1:5" ht="17.25" x14ac:dyDescent="0.25">
      <c r="A3" t="s">
        <v>57</v>
      </c>
      <c r="B3">
        <v>15</v>
      </c>
      <c r="C3" s="7">
        <v>0.8</v>
      </c>
      <c r="E3" s="1" t="s">
        <v>36</v>
      </c>
    </row>
    <row r="4" spans="1:5" x14ac:dyDescent="0.25">
      <c r="A4" t="s">
        <v>51</v>
      </c>
      <c r="B4" t="s">
        <v>37</v>
      </c>
      <c r="E4" s="1" t="s">
        <v>37</v>
      </c>
    </row>
    <row r="5" spans="1:5" x14ac:dyDescent="0.25">
      <c r="A5" t="s">
        <v>52</v>
      </c>
      <c r="B5" t="s">
        <v>46</v>
      </c>
      <c r="E5" s="1" t="s">
        <v>44</v>
      </c>
    </row>
    <row r="6" spans="1:5" x14ac:dyDescent="0.25">
      <c r="E6" s="1" t="s">
        <v>38</v>
      </c>
    </row>
    <row r="7" spans="1:5" x14ac:dyDescent="0.25">
      <c r="E7" s="1" t="s">
        <v>39</v>
      </c>
    </row>
    <row r="8" spans="1:5" x14ac:dyDescent="0.25">
      <c r="E8" s="1" t="s">
        <v>40</v>
      </c>
    </row>
    <row r="9" spans="1:5" x14ac:dyDescent="0.25">
      <c r="A9" t="s">
        <v>59</v>
      </c>
      <c r="B9" s="3" t="str">
        <f>CONCATENATE(SUM(Adatok!I:I)," m3")</f>
        <v>306,21 m3</v>
      </c>
      <c r="E9" s="1" t="s">
        <v>41</v>
      </c>
    </row>
    <row r="10" spans="1:5" x14ac:dyDescent="0.25">
      <c r="A10" t="s">
        <v>60</v>
      </c>
      <c r="B10" s="4" t="str">
        <f>CONCATENATE(ROUNDUP(SUM(Adatok!I:I)-SUM(Adatok!K:K),2)," m3")</f>
        <v>57,33 m3</v>
      </c>
      <c r="C10" s="6">
        <f>1-C11</f>
        <v>0.18722445380621111</v>
      </c>
      <c r="E10" s="1" t="s">
        <v>42</v>
      </c>
    </row>
    <row r="11" spans="1:5" x14ac:dyDescent="0.25">
      <c r="A11" t="s">
        <v>61</v>
      </c>
      <c r="B11" s="4" t="str">
        <f>CONCATENATE(SUM(Adatok!K:K)," m3")</f>
        <v>248,88 m3</v>
      </c>
      <c r="C11" s="5">
        <f>SUM(Adatok!K:K)/SUM(Adatok!I:I)</f>
        <v>0.81277554619378889</v>
      </c>
      <c r="E11" s="1" t="s">
        <v>46</v>
      </c>
    </row>
    <row r="12" spans="1:5" x14ac:dyDescent="0.25">
      <c r="E12" s="1" t="s">
        <v>43</v>
      </c>
    </row>
    <row r="13" spans="1:5" x14ac:dyDescent="0.25">
      <c r="E13" s="1" t="s">
        <v>45</v>
      </c>
    </row>
  </sheetData>
  <phoneticPr fontId="3" type="noConversion"/>
  <dataValidations count="1">
    <dataValidation type="list" allowBlank="1" showInputMessage="1" showErrorMessage="1" sqref="B4 B5">
      <formula1>$E$1:$E$13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K367"/>
  <sheetViews>
    <sheetView workbookViewId="0">
      <selection activeCell="K2" sqref="K2"/>
    </sheetView>
  </sheetViews>
  <sheetFormatPr defaultRowHeight="15" x14ac:dyDescent="0.25"/>
  <cols>
    <col min="1" max="1" width="9" style="1" bestFit="1" customWidth="1"/>
    <col min="2" max="2" width="6.85546875" style="1" bestFit="1" customWidth="1"/>
    <col min="3" max="3" width="16.42578125" style="2" bestFit="1" customWidth="1"/>
    <col min="4" max="4" width="15.85546875" style="2" bestFit="1" customWidth="1"/>
    <col min="5" max="5" width="15.5703125" style="2" bestFit="1" customWidth="1"/>
    <col min="6" max="6" width="21.5703125" style="2" bestFit="1" customWidth="1"/>
    <col min="7" max="7" width="9.140625" style="1" customWidth="1"/>
    <col min="8" max="8" width="21.140625" style="1" bestFit="1" customWidth="1"/>
    <col min="9" max="9" width="19.28515625" style="1" bestFit="1" customWidth="1"/>
    <col min="10" max="10" width="15.28515625" style="1" bestFit="1" customWidth="1"/>
    <col min="11" max="11" width="24.28515625" style="1" bestFit="1" customWidth="1"/>
    <col min="12" max="16384" width="9.140625" style="1"/>
  </cols>
  <sheetData>
    <row r="1" spans="1:11" x14ac:dyDescent="0.25">
      <c r="A1" s="1" t="s">
        <v>47</v>
      </c>
      <c r="B1" s="1" t="s">
        <v>48</v>
      </c>
      <c r="C1" s="2" t="s">
        <v>34</v>
      </c>
      <c r="D1" s="2" t="s">
        <v>33</v>
      </c>
      <c r="E1" s="2" t="s">
        <v>32</v>
      </c>
      <c r="F1" s="2" t="s">
        <v>31</v>
      </c>
      <c r="G1" s="1" t="s">
        <v>49</v>
      </c>
      <c r="H1" s="1" t="s">
        <v>50</v>
      </c>
      <c r="I1" s="1" t="s">
        <v>53</v>
      </c>
      <c r="J1" s="1" t="s">
        <v>54</v>
      </c>
      <c r="K1" s="1" t="s">
        <v>58</v>
      </c>
    </row>
    <row r="2" spans="1:11" x14ac:dyDescent="0.25">
      <c r="A2" s="1" t="s">
        <v>35</v>
      </c>
      <c r="B2" s="1" t="s">
        <v>0</v>
      </c>
      <c r="C2" s="2">
        <v>3.8</v>
      </c>
      <c r="D2" s="2">
        <v>7.5</v>
      </c>
      <c r="E2" s="2">
        <v>1.7</v>
      </c>
      <c r="F2" s="2">
        <v>0</v>
      </c>
      <c r="G2">
        <v>0.2</v>
      </c>
      <c r="H2" s="2">
        <f>ROUNDUP(G2*(0.46*C2+8),1)</f>
        <v>2</v>
      </c>
      <c r="I2" s="2">
        <f>IF(AND(A2&gt;=Rendszer!$B$4,A2&lt;=Rendszer!$B$5),(H2*Rendszer!$B$2/1000)-(IF(F2&gt;H2,H2*Rendszer!$B$2/1000,F2*Rendszer!$B$2/1000)),0)</f>
        <v>0</v>
      </c>
      <c r="J2" s="2">
        <f>Rendszer!B3/2</f>
        <v>7.5</v>
      </c>
      <c r="K2" s="2">
        <f>IF(I2-J2&lt;0,0,I2-J2)</f>
        <v>0</v>
      </c>
    </row>
    <row r="3" spans="1:11" x14ac:dyDescent="0.25">
      <c r="A3" s="1" t="s">
        <v>35</v>
      </c>
      <c r="B3" s="1" t="s">
        <v>1</v>
      </c>
      <c r="C3" s="2">
        <v>1.8</v>
      </c>
      <c r="D3" s="2">
        <v>6.1</v>
      </c>
      <c r="E3" s="2">
        <v>-0.2</v>
      </c>
      <c r="F3" s="2">
        <v>0</v>
      </c>
      <c r="G3">
        <v>0.2</v>
      </c>
      <c r="H3" s="2">
        <f t="shared" ref="H3:H66" si="0">ROUNDUP(G3*(0.46*C3+8),1)</f>
        <v>1.8</v>
      </c>
      <c r="I3" s="2">
        <f>IF(AND(A3&gt;=Rendszer!$B$4,A3&lt;=Rendszer!$B$5),(H3*Rendszer!$B$2/1000)-(IF(F3&gt;H3,H3*Rendszer!$B$2/1000,F3*Rendszer!$B$2/1000)),0)</f>
        <v>0</v>
      </c>
      <c r="J3" s="2">
        <f>IF((J2+(F3*Rendszer!$B$1/1000)-I3)&gt;0,IF(J2+(F3*Rendszer!$B$1/1000)&gt;(Rendszer!$B$3*Rendszer!$C$3),(Rendszer!$B$3*Rendszer!$C$3)-I3,J2+(F3*Rendszer!$B$1/1000)-I3),0)</f>
        <v>7.5</v>
      </c>
      <c r="K3" s="2">
        <f t="shared" ref="K3:K66" si="1">IF(I3-J3&lt;0,0,I3-J3)</f>
        <v>0</v>
      </c>
    </row>
    <row r="4" spans="1:11" x14ac:dyDescent="0.25">
      <c r="A4" s="1" t="s">
        <v>35</v>
      </c>
      <c r="B4" s="1" t="s">
        <v>2</v>
      </c>
      <c r="C4" s="2">
        <v>-1.6</v>
      </c>
      <c r="D4" s="2">
        <v>0.8</v>
      </c>
      <c r="E4" s="2">
        <v>-3.5</v>
      </c>
      <c r="F4" s="2">
        <v>0</v>
      </c>
      <c r="G4">
        <v>0.2</v>
      </c>
      <c r="H4" s="2">
        <f t="shared" si="0"/>
        <v>1.5</v>
      </c>
      <c r="I4" s="2">
        <f>IF(AND(A4&gt;=Rendszer!$B$4,A4&lt;=Rendszer!$B$5),(H4*Rendszer!$B$2/1000)-(IF(F4&gt;H4,H4*Rendszer!$B$2/1000,F4*Rendszer!$B$2/1000)),0)</f>
        <v>0</v>
      </c>
      <c r="J4" s="2">
        <f>IF((J3+(F4*Rendszer!$B$1/1000)-I4)&gt;0,IF(J3+(F4*Rendszer!$B$1/1000)&gt;(Rendszer!$B$3*Rendszer!$C$3),(Rendszer!$B$3*Rendszer!$C$3)-I4,J3+(F4*Rendszer!$B$1/1000)-I4),0)</f>
        <v>7.5</v>
      </c>
      <c r="K4" s="2">
        <f t="shared" si="1"/>
        <v>0</v>
      </c>
    </row>
    <row r="5" spans="1:11" x14ac:dyDescent="0.25">
      <c r="A5" s="1" t="s">
        <v>35</v>
      </c>
      <c r="B5" s="1" t="s">
        <v>3</v>
      </c>
      <c r="C5" s="2">
        <v>2.7</v>
      </c>
      <c r="D5" s="2">
        <v>6.8</v>
      </c>
      <c r="E5" s="2">
        <v>-2.2999999999999998</v>
      </c>
      <c r="F5" s="2">
        <v>1.3</v>
      </c>
      <c r="G5">
        <v>0.2</v>
      </c>
      <c r="H5" s="2">
        <f t="shared" si="0"/>
        <v>1.9000000000000001</v>
      </c>
      <c r="I5" s="2">
        <f>IF(AND(A5&gt;=Rendszer!$B$4,A5&lt;=Rendszer!$B$5),(H5*Rendszer!$B$2/1000)-(IF(F5&gt;H5,H5*Rendszer!$B$2/1000,F5*Rendszer!$B$2/1000)),0)</f>
        <v>0</v>
      </c>
      <c r="J5" s="2">
        <f>IF((J4+(F5*Rendszer!$B$1/1000)-I5)&gt;0,IF(J4+(F5*Rendszer!$B$1/1000)&gt;(Rendszer!$B$3*Rendszer!$C$3),(Rendszer!$B$3*Rendszer!$C$3)-I5,J4+(F5*Rendszer!$B$1/1000)-I5),0)</f>
        <v>7.76</v>
      </c>
      <c r="K5" s="2">
        <f t="shared" si="1"/>
        <v>0</v>
      </c>
    </row>
    <row r="6" spans="1:11" x14ac:dyDescent="0.25">
      <c r="A6" s="1" t="s">
        <v>35</v>
      </c>
      <c r="B6" s="1" t="s">
        <v>4</v>
      </c>
      <c r="C6" s="2">
        <v>2.9</v>
      </c>
      <c r="D6" s="2">
        <v>5.6</v>
      </c>
      <c r="E6" s="2">
        <v>2.2000000000000002</v>
      </c>
      <c r="F6" s="2">
        <v>0</v>
      </c>
      <c r="G6">
        <v>0.2</v>
      </c>
      <c r="H6" s="2">
        <f t="shared" si="0"/>
        <v>1.9000000000000001</v>
      </c>
      <c r="I6" s="2">
        <f>IF(AND(A6&gt;=Rendszer!$B$4,A6&lt;=Rendszer!$B$5),(H6*Rendszer!$B$2/1000)-(IF(F6&gt;H6,H6*Rendszer!$B$2/1000,F6*Rendszer!$B$2/1000)),0)</f>
        <v>0</v>
      </c>
      <c r="J6" s="2">
        <f>IF((J5+(F6*Rendszer!$B$1/1000)-I6)&gt;0,IF(J5+(F6*Rendszer!$B$1/1000)&gt;(Rendszer!$B$3*Rendszer!$C$3),(Rendszer!$B$3*Rendszer!$C$3)-I6,J5+(F6*Rendszer!$B$1/1000)-I6),0)</f>
        <v>7.76</v>
      </c>
      <c r="K6" s="2">
        <f t="shared" si="1"/>
        <v>0</v>
      </c>
    </row>
    <row r="7" spans="1:11" x14ac:dyDescent="0.25">
      <c r="A7" s="1" t="s">
        <v>35</v>
      </c>
      <c r="B7" s="1" t="s">
        <v>5</v>
      </c>
      <c r="C7" s="2">
        <v>1</v>
      </c>
      <c r="D7" s="2">
        <v>4.5999999999999996</v>
      </c>
      <c r="E7" s="2">
        <v>-2.2999999999999998</v>
      </c>
      <c r="F7" s="2">
        <v>0</v>
      </c>
      <c r="G7">
        <v>0.2</v>
      </c>
      <c r="H7" s="2">
        <f t="shared" si="0"/>
        <v>1.7000000000000002</v>
      </c>
      <c r="I7" s="2">
        <f>IF(AND(A7&gt;=Rendszer!$B$4,A7&lt;=Rendszer!$B$5),(H7*Rendszer!$B$2/1000)-(IF(F7&gt;H7,H7*Rendszer!$B$2/1000,F7*Rendszer!$B$2/1000)),0)</f>
        <v>0</v>
      </c>
      <c r="J7" s="2">
        <f>IF((J6+(F7*Rendszer!$B$1/1000)-I7)&gt;0,IF(J6+(F7*Rendszer!$B$1/1000)&gt;(Rendszer!$B$3*Rendszer!$C$3),(Rendszer!$B$3*Rendszer!$C$3)-I7,J6+(F7*Rendszer!$B$1/1000)-I7),0)</f>
        <v>7.76</v>
      </c>
      <c r="K7" s="2">
        <f t="shared" si="1"/>
        <v>0</v>
      </c>
    </row>
    <row r="8" spans="1:11" x14ac:dyDescent="0.25">
      <c r="A8" s="1" t="s">
        <v>35</v>
      </c>
      <c r="B8" s="1" t="s">
        <v>6</v>
      </c>
      <c r="C8" s="2">
        <v>0.5</v>
      </c>
      <c r="D8" s="2">
        <v>6.1</v>
      </c>
      <c r="E8" s="2">
        <v>-3.4</v>
      </c>
      <c r="F8" s="2">
        <v>0</v>
      </c>
      <c r="G8">
        <v>0.2</v>
      </c>
      <c r="H8" s="2">
        <f t="shared" si="0"/>
        <v>1.7000000000000002</v>
      </c>
      <c r="I8" s="2">
        <f>IF(AND(A8&gt;=Rendszer!$B$4,A8&lt;=Rendszer!$B$5),(H8*Rendszer!$B$2/1000)-(IF(F8&gt;H8,H8*Rendszer!$B$2/1000,F8*Rendszer!$B$2/1000)),0)</f>
        <v>0</v>
      </c>
      <c r="J8" s="2">
        <f>IF((J7+(F8*Rendszer!$B$1/1000)-I8)&gt;0,IF(J7+(F8*Rendszer!$B$1/1000)&gt;(Rendszer!$B$3*Rendszer!$C$3),(Rendszer!$B$3*Rendszer!$C$3)-I8,J7+(F8*Rendszer!$B$1/1000)-I8),0)</f>
        <v>7.76</v>
      </c>
      <c r="K8" s="2">
        <f t="shared" si="1"/>
        <v>0</v>
      </c>
    </row>
    <row r="9" spans="1:11" x14ac:dyDescent="0.25">
      <c r="A9" s="1" t="s">
        <v>35</v>
      </c>
      <c r="B9" s="1" t="s">
        <v>7</v>
      </c>
      <c r="C9" s="2">
        <v>0.6</v>
      </c>
      <c r="D9" s="2">
        <v>5.0999999999999996</v>
      </c>
      <c r="E9" s="2">
        <v>-3.2</v>
      </c>
      <c r="F9" s="2">
        <v>0</v>
      </c>
      <c r="G9">
        <v>0.2</v>
      </c>
      <c r="H9" s="2">
        <f t="shared" si="0"/>
        <v>1.7000000000000002</v>
      </c>
      <c r="I9" s="2">
        <f>IF(AND(A9&gt;=Rendszer!$B$4,A9&lt;=Rendszer!$B$5),(H9*Rendszer!$B$2/1000)-(IF(F9&gt;H9,H9*Rendszer!$B$2/1000,F9*Rendszer!$B$2/1000)),0)</f>
        <v>0</v>
      </c>
      <c r="J9" s="2">
        <f>IF((J8+(F9*Rendszer!$B$1/1000)-I9)&gt;0,IF(J8+(F9*Rendszer!$B$1/1000)&gt;(Rendszer!$B$3*Rendszer!$C$3),(Rendszer!$B$3*Rendszer!$C$3)-I9,J8+(F9*Rendszer!$B$1/1000)-I9),0)</f>
        <v>7.76</v>
      </c>
      <c r="K9" s="2">
        <f t="shared" si="1"/>
        <v>0</v>
      </c>
    </row>
    <row r="10" spans="1:11" x14ac:dyDescent="0.25">
      <c r="A10" s="1" t="s">
        <v>35</v>
      </c>
      <c r="B10" s="1" t="s">
        <v>8</v>
      </c>
      <c r="C10" s="2">
        <v>1.2</v>
      </c>
      <c r="D10" s="2">
        <v>4.9000000000000004</v>
      </c>
      <c r="E10" s="2">
        <v>-1.1000000000000001</v>
      </c>
      <c r="F10" s="2">
        <v>0</v>
      </c>
      <c r="G10">
        <v>0.2</v>
      </c>
      <c r="H10" s="2">
        <f t="shared" si="0"/>
        <v>1.8</v>
      </c>
      <c r="I10" s="2">
        <f>IF(AND(A10&gt;=Rendszer!$B$4,A10&lt;=Rendszer!$B$5),(H10*Rendszer!$B$2/1000)-(IF(F10&gt;H10,H10*Rendszer!$B$2/1000,F10*Rendszer!$B$2/1000)),0)</f>
        <v>0</v>
      </c>
      <c r="J10" s="2">
        <f>IF((J9+(F10*Rendszer!$B$1/1000)-I10)&gt;0,IF(J9+(F10*Rendszer!$B$1/1000)&gt;(Rendszer!$B$3*Rendszer!$C$3),(Rendszer!$B$3*Rendszer!$C$3)-I10,J9+(F10*Rendszer!$B$1/1000)-I10),0)</f>
        <v>7.76</v>
      </c>
      <c r="K10" s="2">
        <f t="shared" si="1"/>
        <v>0</v>
      </c>
    </row>
    <row r="11" spans="1:11" x14ac:dyDescent="0.25">
      <c r="A11" s="1" t="s">
        <v>35</v>
      </c>
      <c r="B11" s="1" t="s">
        <v>9</v>
      </c>
      <c r="C11" s="2">
        <v>0.7</v>
      </c>
      <c r="D11" s="2">
        <v>2.2000000000000002</v>
      </c>
      <c r="E11" s="2">
        <v>-0.6</v>
      </c>
      <c r="F11" s="2">
        <v>0</v>
      </c>
      <c r="G11">
        <v>0.2</v>
      </c>
      <c r="H11" s="2">
        <f t="shared" si="0"/>
        <v>1.7000000000000002</v>
      </c>
      <c r="I11" s="2">
        <f>IF(AND(A11&gt;=Rendszer!$B$4,A11&lt;=Rendszer!$B$5),(H11*Rendszer!$B$2/1000)-(IF(F11&gt;H11,H11*Rendszer!$B$2/1000,F11*Rendszer!$B$2/1000)),0)</f>
        <v>0</v>
      </c>
      <c r="J11" s="2">
        <f>IF((J10+(F11*Rendszer!$B$1/1000)-I11)&gt;0,IF(J10+(F11*Rendszer!$B$1/1000)&gt;(Rendszer!$B$3*Rendszer!$C$3),(Rendszer!$B$3*Rendszer!$C$3)-I11,J10+(F11*Rendszer!$B$1/1000)-I11),0)</f>
        <v>7.76</v>
      </c>
      <c r="K11" s="2">
        <f t="shared" si="1"/>
        <v>0</v>
      </c>
    </row>
    <row r="12" spans="1:11" x14ac:dyDescent="0.25">
      <c r="A12" s="1" t="s">
        <v>35</v>
      </c>
      <c r="B12" s="1" t="s">
        <v>10</v>
      </c>
      <c r="C12" s="2">
        <v>3.9</v>
      </c>
      <c r="D12" s="2">
        <v>6.9</v>
      </c>
      <c r="E12" s="2">
        <v>-0.2</v>
      </c>
      <c r="F12" s="2">
        <v>0</v>
      </c>
      <c r="G12">
        <v>0.2</v>
      </c>
      <c r="H12" s="2">
        <f t="shared" si="0"/>
        <v>2</v>
      </c>
      <c r="I12" s="2">
        <f>IF(AND(A12&gt;=Rendszer!$B$4,A12&lt;=Rendszer!$B$5),(H12*Rendszer!$B$2/1000)-(IF(F12&gt;H12,H12*Rendszer!$B$2/1000,F12*Rendszer!$B$2/1000)),0)</f>
        <v>0</v>
      </c>
      <c r="J12" s="2">
        <f>IF((J11+(F12*Rendszer!$B$1/1000)-I12)&gt;0,IF(J11+(F12*Rendszer!$B$1/1000)&gt;(Rendszer!$B$3*Rendszer!$C$3),(Rendszer!$B$3*Rendszer!$C$3)-I12,J11+(F12*Rendszer!$B$1/1000)-I12),0)</f>
        <v>7.76</v>
      </c>
      <c r="K12" s="2">
        <f t="shared" si="1"/>
        <v>0</v>
      </c>
    </row>
    <row r="13" spans="1:11" x14ac:dyDescent="0.25">
      <c r="A13" s="1" t="s">
        <v>35</v>
      </c>
      <c r="B13" s="1" t="s">
        <v>11</v>
      </c>
      <c r="C13" s="2">
        <v>2.5</v>
      </c>
      <c r="D13" s="2">
        <v>8.5</v>
      </c>
      <c r="E13" s="2">
        <v>-0.7</v>
      </c>
      <c r="F13" s="2">
        <v>0</v>
      </c>
      <c r="G13">
        <v>0.2</v>
      </c>
      <c r="H13" s="2">
        <f t="shared" si="0"/>
        <v>1.9000000000000001</v>
      </c>
      <c r="I13" s="2">
        <f>IF(AND(A13&gt;=Rendszer!$B$4,A13&lt;=Rendszer!$B$5),(H13*Rendszer!$B$2/1000)-(IF(F13&gt;H13,H13*Rendszer!$B$2/1000,F13*Rendszer!$B$2/1000)),0)</f>
        <v>0</v>
      </c>
      <c r="J13" s="2">
        <f>IF((J12+(F13*Rendszer!$B$1/1000)-I13)&gt;0,IF(J12+(F13*Rendszer!$B$1/1000)&gt;(Rendszer!$B$3*Rendszer!$C$3),(Rendszer!$B$3*Rendszer!$C$3)-I13,J12+(F13*Rendszer!$B$1/1000)-I13),0)</f>
        <v>7.76</v>
      </c>
      <c r="K13" s="2">
        <f t="shared" si="1"/>
        <v>0</v>
      </c>
    </row>
    <row r="14" spans="1:11" x14ac:dyDescent="0.25">
      <c r="A14" s="1" t="s">
        <v>35</v>
      </c>
      <c r="B14" s="1" t="s">
        <v>12</v>
      </c>
      <c r="C14" s="2">
        <v>-1.6</v>
      </c>
      <c r="D14" s="2">
        <v>3.1</v>
      </c>
      <c r="E14" s="2">
        <v>-2.9</v>
      </c>
      <c r="F14" s="2">
        <v>0</v>
      </c>
      <c r="G14">
        <v>0.2</v>
      </c>
      <c r="H14" s="2">
        <f t="shared" si="0"/>
        <v>1.5</v>
      </c>
      <c r="I14" s="2">
        <f>IF(AND(A14&gt;=Rendszer!$B$4,A14&lt;=Rendszer!$B$5),(H14*Rendszer!$B$2/1000)-(IF(F14&gt;H14,H14*Rendszer!$B$2/1000,F14*Rendszer!$B$2/1000)),0)</f>
        <v>0</v>
      </c>
      <c r="J14" s="2">
        <f>IF((J13+(F14*Rendszer!$B$1/1000)-I14)&gt;0,IF(J13+(F14*Rendszer!$B$1/1000)&gt;(Rendszer!$B$3*Rendszer!$C$3),(Rendszer!$B$3*Rendszer!$C$3)-I14,J13+(F14*Rendszer!$B$1/1000)-I14),0)</f>
        <v>7.76</v>
      </c>
      <c r="K14" s="2">
        <f t="shared" si="1"/>
        <v>0</v>
      </c>
    </row>
    <row r="15" spans="1:11" x14ac:dyDescent="0.25">
      <c r="A15" s="1" t="s">
        <v>35</v>
      </c>
      <c r="B15" s="1" t="s">
        <v>13</v>
      </c>
      <c r="C15" s="2">
        <v>-1.7</v>
      </c>
      <c r="D15" s="2">
        <v>-0.2</v>
      </c>
      <c r="E15" s="2">
        <v>-2.9</v>
      </c>
      <c r="F15" s="2">
        <v>0</v>
      </c>
      <c r="G15">
        <v>0.2</v>
      </c>
      <c r="H15" s="2">
        <f t="shared" si="0"/>
        <v>1.5</v>
      </c>
      <c r="I15" s="2">
        <f>IF(AND(A15&gt;=Rendszer!$B$4,A15&lt;=Rendszer!$B$5),(H15*Rendszer!$B$2/1000)-(IF(F15&gt;H15,H15*Rendszer!$B$2/1000,F15*Rendszer!$B$2/1000)),0)</f>
        <v>0</v>
      </c>
      <c r="J15" s="2">
        <f>IF((J14+(F15*Rendszer!$B$1/1000)-I15)&gt;0,IF(J14+(F15*Rendszer!$B$1/1000)&gt;(Rendszer!$B$3*Rendszer!$C$3),(Rendszer!$B$3*Rendszer!$C$3)-I15,J14+(F15*Rendszer!$B$1/1000)-I15),0)</f>
        <v>7.76</v>
      </c>
      <c r="K15" s="2">
        <f t="shared" si="1"/>
        <v>0</v>
      </c>
    </row>
    <row r="16" spans="1:11" x14ac:dyDescent="0.25">
      <c r="A16" s="1" t="s">
        <v>35</v>
      </c>
      <c r="B16" s="1" t="s">
        <v>14</v>
      </c>
      <c r="C16" s="2">
        <v>-1.1000000000000001</v>
      </c>
      <c r="D16" s="2">
        <v>0.1</v>
      </c>
      <c r="E16" s="2">
        <v>-2.2000000000000002</v>
      </c>
      <c r="F16" s="2">
        <v>0</v>
      </c>
      <c r="G16">
        <v>0.2</v>
      </c>
      <c r="H16" s="2">
        <f t="shared" si="0"/>
        <v>1.5</v>
      </c>
      <c r="I16" s="2">
        <f>IF(AND(A16&gt;=Rendszer!$B$4,A16&lt;=Rendszer!$B$5),(H16*Rendszer!$B$2/1000)-(IF(F16&gt;H16,H16*Rendszer!$B$2/1000,F16*Rendszer!$B$2/1000)),0)</f>
        <v>0</v>
      </c>
      <c r="J16" s="2">
        <f>IF((J15+(F16*Rendszer!$B$1/1000)-I16)&gt;0,IF(J15+(F16*Rendszer!$B$1/1000)&gt;(Rendszer!$B$3*Rendszer!$C$3),(Rendszer!$B$3*Rendszer!$C$3)-I16,J15+(F16*Rendszer!$B$1/1000)-I16),0)</f>
        <v>7.76</v>
      </c>
      <c r="K16" s="2">
        <f t="shared" si="1"/>
        <v>0</v>
      </c>
    </row>
    <row r="17" spans="1:11" x14ac:dyDescent="0.25">
      <c r="A17" s="1" t="s">
        <v>35</v>
      </c>
      <c r="B17" s="1" t="s">
        <v>15</v>
      </c>
      <c r="C17" s="2">
        <v>0</v>
      </c>
      <c r="D17" s="2">
        <v>2.5</v>
      </c>
      <c r="E17" s="2">
        <v>-1.3</v>
      </c>
      <c r="F17" s="2">
        <v>0</v>
      </c>
      <c r="G17">
        <v>0.2</v>
      </c>
      <c r="H17" s="2">
        <f t="shared" si="0"/>
        <v>1.6</v>
      </c>
      <c r="I17" s="2">
        <f>IF(AND(A17&gt;=Rendszer!$B$4,A17&lt;=Rendszer!$B$5),(H17*Rendszer!$B$2/1000)-(IF(F17&gt;H17,H17*Rendszer!$B$2/1000,F17*Rendszer!$B$2/1000)),0)</f>
        <v>0</v>
      </c>
      <c r="J17" s="2">
        <f>IF((J16+(F17*Rendszer!$B$1/1000)-I17)&gt;0,IF(J16+(F17*Rendszer!$B$1/1000)&gt;(Rendszer!$B$3*Rendszer!$C$3),(Rendszer!$B$3*Rendszer!$C$3)-I17,J16+(F17*Rendszer!$B$1/1000)-I17),0)</f>
        <v>7.76</v>
      </c>
      <c r="K17" s="2">
        <f t="shared" si="1"/>
        <v>0</v>
      </c>
    </row>
    <row r="18" spans="1:11" x14ac:dyDescent="0.25">
      <c r="A18" s="1" t="s">
        <v>35</v>
      </c>
      <c r="B18" s="1" t="s">
        <v>16</v>
      </c>
      <c r="C18" s="2">
        <v>-1.1000000000000001</v>
      </c>
      <c r="D18" s="2">
        <v>1.2</v>
      </c>
      <c r="E18" s="2">
        <v>-2.2000000000000002</v>
      </c>
      <c r="F18" s="2">
        <v>0</v>
      </c>
      <c r="G18">
        <v>0.2</v>
      </c>
      <c r="H18" s="2">
        <f t="shared" si="0"/>
        <v>1.5</v>
      </c>
      <c r="I18" s="2">
        <f>IF(AND(A18&gt;=Rendszer!$B$4,A18&lt;=Rendszer!$B$5),(H18*Rendszer!$B$2/1000)-(IF(F18&gt;H18,H18*Rendszer!$B$2/1000,F18*Rendszer!$B$2/1000)),0)</f>
        <v>0</v>
      </c>
      <c r="J18" s="2">
        <f>IF((J17+(F18*Rendszer!$B$1/1000)-I18)&gt;0,IF(J17+(F18*Rendszer!$B$1/1000)&gt;(Rendszer!$B$3*Rendszer!$C$3),(Rendszer!$B$3*Rendszer!$C$3)-I18,J17+(F18*Rendszer!$B$1/1000)-I18),0)</f>
        <v>7.76</v>
      </c>
      <c r="K18" s="2">
        <f t="shared" si="1"/>
        <v>0</v>
      </c>
    </row>
    <row r="19" spans="1:11" x14ac:dyDescent="0.25">
      <c r="A19" s="1" t="s">
        <v>35</v>
      </c>
      <c r="B19" s="1" t="s">
        <v>17</v>
      </c>
      <c r="C19" s="2">
        <v>-0.3</v>
      </c>
      <c r="D19" s="2">
        <v>2</v>
      </c>
      <c r="E19" s="2">
        <v>-2.2000000000000002</v>
      </c>
      <c r="F19" s="2">
        <v>0</v>
      </c>
      <c r="G19">
        <v>0.2</v>
      </c>
      <c r="H19" s="2">
        <f t="shared" si="0"/>
        <v>1.6</v>
      </c>
      <c r="I19" s="2">
        <f>IF(AND(A19&gt;=Rendszer!$B$4,A19&lt;=Rendszer!$B$5),(H19*Rendszer!$B$2/1000)-(IF(F19&gt;H19,H19*Rendszer!$B$2/1000,F19*Rendszer!$B$2/1000)),0)</f>
        <v>0</v>
      </c>
      <c r="J19" s="2">
        <f>IF((J18+(F19*Rendszer!$B$1/1000)-I19)&gt;0,IF(J18+(F19*Rendszer!$B$1/1000)&gt;(Rendszer!$B$3*Rendszer!$C$3),(Rendszer!$B$3*Rendszer!$C$3)-I19,J18+(F19*Rendszer!$B$1/1000)-I19),0)</f>
        <v>7.76</v>
      </c>
      <c r="K19" s="2">
        <f t="shared" si="1"/>
        <v>0</v>
      </c>
    </row>
    <row r="20" spans="1:11" x14ac:dyDescent="0.25">
      <c r="A20" s="1" t="s">
        <v>35</v>
      </c>
      <c r="B20" s="1" t="s">
        <v>18</v>
      </c>
      <c r="C20" s="2">
        <v>1.1000000000000001</v>
      </c>
      <c r="D20" s="2">
        <v>3.4</v>
      </c>
      <c r="E20" s="2">
        <v>-0.8</v>
      </c>
      <c r="F20" s="2">
        <v>0</v>
      </c>
      <c r="G20">
        <v>0.2</v>
      </c>
      <c r="H20" s="2">
        <f t="shared" si="0"/>
        <v>1.8</v>
      </c>
      <c r="I20" s="2">
        <f>IF(AND(A20&gt;=Rendszer!$B$4,A20&lt;=Rendszer!$B$5),(H20*Rendszer!$B$2/1000)-(IF(F20&gt;H20,H20*Rendszer!$B$2/1000,F20*Rendszer!$B$2/1000)),0)</f>
        <v>0</v>
      </c>
      <c r="J20" s="2">
        <f>IF((J19+(F20*Rendszer!$B$1/1000)-I20)&gt;0,IF(J19+(F20*Rendszer!$B$1/1000)&gt;(Rendszer!$B$3*Rendszer!$C$3),(Rendszer!$B$3*Rendszer!$C$3)-I20,J19+(F20*Rendszer!$B$1/1000)-I20),0)</f>
        <v>7.76</v>
      </c>
      <c r="K20" s="2">
        <f t="shared" si="1"/>
        <v>0</v>
      </c>
    </row>
    <row r="21" spans="1:11" x14ac:dyDescent="0.25">
      <c r="A21" s="1" t="s">
        <v>35</v>
      </c>
      <c r="B21" s="1" t="s">
        <v>19</v>
      </c>
      <c r="C21" s="2">
        <v>2.8</v>
      </c>
      <c r="D21" s="2">
        <v>7.4</v>
      </c>
      <c r="E21" s="2">
        <v>1</v>
      </c>
      <c r="F21" s="2">
        <v>0</v>
      </c>
      <c r="G21">
        <v>0.2</v>
      </c>
      <c r="H21" s="2">
        <f t="shared" si="0"/>
        <v>1.9000000000000001</v>
      </c>
      <c r="I21" s="2">
        <f>IF(AND(A21&gt;=Rendszer!$B$4,A21&lt;=Rendszer!$B$5),(H21*Rendszer!$B$2/1000)-(IF(F21&gt;H21,H21*Rendszer!$B$2/1000,F21*Rendszer!$B$2/1000)),0)</f>
        <v>0</v>
      </c>
      <c r="J21" s="2">
        <f>IF((J20+(F21*Rendszer!$B$1/1000)-I21)&gt;0,IF(J20+(F21*Rendszer!$B$1/1000)&gt;(Rendszer!$B$3*Rendszer!$C$3),(Rendszer!$B$3*Rendszer!$C$3)-I21,J20+(F21*Rendszer!$B$1/1000)-I21),0)</f>
        <v>7.76</v>
      </c>
      <c r="K21" s="2">
        <f t="shared" si="1"/>
        <v>0</v>
      </c>
    </row>
    <row r="22" spans="1:11" x14ac:dyDescent="0.25">
      <c r="A22" s="1" t="s">
        <v>35</v>
      </c>
      <c r="B22" s="1" t="s">
        <v>20</v>
      </c>
      <c r="C22" s="2">
        <v>0.4</v>
      </c>
      <c r="D22" s="2">
        <v>2.8</v>
      </c>
      <c r="E22" s="2">
        <v>-2.2000000000000002</v>
      </c>
      <c r="F22" s="2">
        <v>0</v>
      </c>
      <c r="G22">
        <v>0.2</v>
      </c>
      <c r="H22" s="2">
        <f t="shared" si="0"/>
        <v>1.7000000000000002</v>
      </c>
      <c r="I22" s="2">
        <f>IF(AND(A22&gt;=Rendszer!$B$4,A22&lt;=Rendszer!$B$5),(H22*Rendszer!$B$2/1000)-(IF(F22&gt;H22,H22*Rendszer!$B$2/1000,F22*Rendszer!$B$2/1000)),0)</f>
        <v>0</v>
      </c>
      <c r="J22" s="2">
        <f>IF((J21+(F22*Rendszer!$B$1/1000)-I22)&gt;0,IF(J21+(F22*Rendszer!$B$1/1000)&gt;(Rendszer!$B$3*Rendszer!$C$3),(Rendszer!$B$3*Rendszer!$C$3)-I22,J21+(F22*Rendszer!$B$1/1000)-I22),0)</f>
        <v>7.76</v>
      </c>
      <c r="K22" s="2">
        <f t="shared" si="1"/>
        <v>0</v>
      </c>
    </row>
    <row r="23" spans="1:11" x14ac:dyDescent="0.25">
      <c r="A23" s="1" t="s">
        <v>35</v>
      </c>
      <c r="B23" s="1" t="s">
        <v>21</v>
      </c>
      <c r="C23" s="2">
        <v>0.2</v>
      </c>
      <c r="D23" s="2">
        <v>3.4</v>
      </c>
      <c r="E23" s="2">
        <v>-1.9</v>
      </c>
      <c r="F23" s="2">
        <v>0</v>
      </c>
      <c r="G23">
        <v>0.2</v>
      </c>
      <c r="H23" s="2">
        <f t="shared" si="0"/>
        <v>1.7000000000000002</v>
      </c>
      <c r="I23" s="2">
        <f>IF(AND(A23&gt;=Rendszer!$B$4,A23&lt;=Rendszer!$B$5),(H23*Rendszer!$B$2/1000)-(IF(F23&gt;H23,H23*Rendszer!$B$2/1000,F23*Rendszer!$B$2/1000)),0)</f>
        <v>0</v>
      </c>
      <c r="J23" s="2">
        <f>IF((J22+(F23*Rendszer!$B$1/1000)-I23)&gt;0,IF(J22+(F23*Rendszer!$B$1/1000)&gt;(Rendszer!$B$3*Rendszer!$C$3),(Rendszer!$B$3*Rendszer!$C$3)-I23,J22+(F23*Rendszer!$B$1/1000)-I23),0)</f>
        <v>7.76</v>
      </c>
      <c r="K23" s="2">
        <f t="shared" si="1"/>
        <v>0</v>
      </c>
    </row>
    <row r="24" spans="1:11" x14ac:dyDescent="0.25">
      <c r="A24" s="1" t="s">
        <v>35</v>
      </c>
      <c r="B24" s="1" t="s">
        <v>22</v>
      </c>
      <c r="C24" s="2">
        <v>2.2000000000000002</v>
      </c>
      <c r="D24" s="2">
        <v>7.8</v>
      </c>
      <c r="E24" s="2">
        <v>-0.8</v>
      </c>
      <c r="F24" s="2">
        <v>0</v>
      </c>
      <c r="G24">
        <v>0.2</v>
      </c>
      <c r="H24" s="2">
        <f t="shared" si="0"/>
        <v>1.9000000000000001</v>
      </c>
      <c r="I24" s="2">
        <f>IF(AND(A24&gt;=Rendszer!$B$4,A24&lt;=Rendszer!$B$5),(H24*Rendszer!$B$2/1000)-(IF(F24&gt;H24,H24*Rendszer!$B$2/1000,F24*Rendszer!$B$2/1000)),0)</f>
        <v>0</v>
      </c>
      <c r="J24" s="2">
        <f>IF((J23+(F24*Rendszer!$B$1/1000)-I24)&gt;0,IF(J23+(F24*Rendszer!$B$1/1000)&gt;(Rendszer!$B$3*Rendszer!$C$3),(Rendszer!$B$3*Rendszer!$C$3)-I24,J23+(F24*Rendszer!$B$1/1000)-I24),0)</f>
        <v>7.76</v>
      </c>
      <c r="K24" s="2">
        <f t="shared" si="1"/>
        <v>0</v>
      </c>
    </row>
    <row r="25" spans="1:11" x14ac:dyDescent="0.25">
      <c r="A25" s="1" t="s">
        <v>35</v>
      </c>
      <c r="B25" s="1" t="s">
        <v>23</v>
      </c>
      <c r="C25" s="2">
        <v>-0.1</v>
      </c>
      <c r="D25" s="2">
        <v>2.8</v>
      </c>
      <c r="E25" s="2">
        <v>-2.1</v>
      </c>
      <c r="F25" s="2">
        <v>0</v>
      </c>
      <c r="G25">
        <v>0.2</v>
      </c>
      <c r="H25" s="2">
        <f t="shared" si="0"/>
        <v>1.6</v>
      </c>
      <c r="I25" s="2">
        <f>IF(AND(A25&gt;=Rendszer!$B$4,A25&lt;=Rendszer!$B$5),(H25*Rendszer!$B$2/1000)-(IF(F25&gt;H25,H25*Rendszer!$B$2/1000,F25*Rendszer!$B$2/1000)),0)</f>
        <v>0</v>
      </c>
      <c r="J25" s="2">
        <f>IF((J24+(F25*Rendszer!$B$1/1000)-I25)&gt;0,IF(J24+(F25*Rendszer!$B$1/1000)&gt;(Rendszer!$B$3*Rendszer!$C$3),(Rendszer!$B$3*Rendszer!$C$3)-I25,J24+(F25*Rendszer!$B$1/1000)-I25),0)</f>
        <v>7.76</v>
      </c>
      <c r="K25" s="2">
        <f t="shared" si="1"/>
        <v>0</v>
      </c>
    </row>
    <row r="26" spans="1:11" x14ac:dyDescent="0.25">
      <c r="A26" s="1" t="s">
        <v>35</v>
      </c>
      <c r="B26" s="1" t="s">
        <v>24</v>
      </c>
      <c r="C26" s="2">
        <v>0</v>
      </c>
      <c r="D26" s="2">
        <v>2.2999999999999998</v>
      </c>
      <c r="E26" s="2">
        <v>-1.9</v>
      </c>
      <c r="F26" s="2">
        <v>0</v>
      </c>
      <c r="G26">
        <v>0.2</v>
      </c>
      <c r="H26" s="2">
        <f t="shared" si="0"/>
        <v>1.6</v>
      </c>
      <c r="I26" s="2">
        <f>IF(AND(A26&gt;=Rendszer!$B$4,A26&lt;=Rendszer!$B$5),(H26*Rendszer!$B$2/1000)-(IF(F26&gt;H26,H26*Rendszer!$B$2/1000,F26*Rendszer!$B$2/1000)),0)</f>
        <v>0</v>
      </c>
      <c r="J26" s="2">
        <f>IF((J25+(F26*Rendszer!$B$1/1000)-I26)&gt;0,IF(J25+(F26*Rendszer!$B$1/1000)&gt;(Rendszer!$B$3*Rendszer!$C$3),(Rendszer!$B$3*Rendszer!$C$3)-I26,J25+(F26*Rendszer!$B$1/1000)-I26),0)</f>
        <v>7.76</v>
      </c>
      <c r="K26" s="2">
        <f t="shared" si="1"/>
        <v>0</v>
      </c>
    </row>
    <row r="27" spans="1:11" x14ac:dyDescent="0.25">
      <c r="A27" s="1" t="s">
        <v>35</v>
      </c>
      <c r="B27" s="1" t="s">
        <v>25</v>
      </c>
      <c r="C27" s="2">
        <v>0.4</v>
      </c>
      <c r="D27" s="2">
        <v>2.4</v>
      </c>
      <c r="E27" s="2">
        <v>-0.9</v>
      </c>
      <c r="F27" s="2">
        <v>0</v>
      </c>
      <c r="G27">
        <v>0.2</v>
      </c>
      <c r="H27" s="2">
        <f t="shared" si="0"/>
        <v>1.7000000000000002</v>
      </c>
      <c r="I27" s="2">
        <f>IF(AND(A27&gt;=Rendszer!$B$4,A27&lt;=Rendszer!$B$5),(H27*Rendszer!$B$2/1000)-(IF(F27&gt;H27,H27*Rendszer!$B$2/1000,F27*Rendszer!$B$2/1000)),0)</f>
        <v>0</v>
      </c>
      <c r="J27" s="2">
        <f>IF((J26+(F27*Rendszer!$B$1/1000)-I27)&gt;0,IF(J26+(F27*Rendszer!$B$1/1000)&gt;(Rendszer!$B$3*Rendszer!$C$3),(Rendszer!$B$3*Rendszer!$C$3)-I27,J26+(F27*Rendszer!$B$1/1000)-I27),0)</f>
        <v>7.76</v>
      </c>
      <c r="K27" s="2">
        <f t="shared" si="1"/>
        <v>0</v>
      </c>
    </row>
    <row r="28" spans="1:11" x14ac:dyDescent="0.25">
      <c r="A28" s="1" t="s">
        <v>35</v>
      </c>
      <c r="B28" s="1" t="s">
        <v>26</v>
      </c>
      <c r="C28" s="2">
        <v>1.3</v>
      </c>
      <c r="D28" s="2">
        <v>3.7</v>
      </c>
      <c r="E28" s="2">
        <v>-0.1</v>
      </c>
      <c r="F28" s="2">
        <v>0</v>
      </c>
      <c r="G28">
        <v>0.2</v>
      </c>
      <c r="H28" s="2">
        <f t="shared" si="0"/>
        <v>1.8</v>
      </c>
      <c r="I28" s="2">
        <f>IF(AND(A28&gt;=Rendszer!$B$4,A28&lt;=Rendszer!$B$5),(H28*Rendszer!$B$2/1000)-(IF(F28&gt;H28,H28*Rendszer!$B$2/1000,F28*Rendszer!$B$2/1000)),0)</f>
        <v>0</v>
      </c>
      <c r="J28" s="2">
        <f>IF((J27+(F28*Rendszer!$B$1/1000)-I28)&gt;0,IF(J27+(F28*Rendszer!$B$1/1000)&gt;(Rendszer!$B$3*Rendszer!$C$3),(Rendszer!$B$3*Rendszer!$C$3)-I28,J27+(F28*Rendszer!$B$1/1000)-I28),0)</f>
        <v>7.76</v>
      </c>
      <c r="K28" s="2">
        <f t="shared" si="1"/>
        <v>0</v>
      </c>
    </row>
    <row r="29" spans="1:11" x14ac:dyDescent="0.25">
      <c r="A29" s="1" t="s">
        <v>35</v>
      </c>
      <c r="B29" s="1" t="s">
        <v>27</v>
      </c>
      <c r="C29" s="2">
        <v>1.5</v>
      </c>
      <c r="D29" s="2">
        <v>3.3</v>
      </c>
      <c r="E29" s="2">
        <v>-0.6</v>
      </c>
      <c r="F29" s="2">
        <v>6.9</v>
      </c>
      <c r="G29">
        <v>0.2</v>
      </c>
      <c r="H29" s="2">
        <f t="shared" si="0"/>
        <v>1.8</v>
      </c>
      <c r="I29" s="2">
        <f>IF(AND(A29&gt;=Rendszer!$B$4,A29&lt;=Rendszer!$B$5),(H29*Rendszer!$B$2/1000)-(IF(F29&gt;H29,H29*Rendszer!$B$2/1000,F29*Rendszer!$B$2/1000)),0)</f>
        <v>0</v>
      </c>
      <c r="J29" s="2">
        <f>IF((J28+(F29*Rendszer!$B$1/1000)-I29)&gt;0,IF(J28+(F29*Rendszer!$B$1/1000)&gt;(Rendszer!$B$3*Rendszer!$C$3),(Rendszer!$B$3*Rendszer!$C$3)-I29,J28+(F29*Rendszer!$B$1/1000)-I29),0)</f>
        <v>9.14</v>
      </c>
      <c r="K29" s="2">
        <f t="shared" si="1"/>
        <v>0</v>
      </c>
    </row>
    <row r="30" spans="1:11" x14ac:dyDescent="0.25">
      <c r="A30" s="1" t="s">
        <v>35</v>
      </c>
      <c r="B30" s="1" t="s">
        <v>28</v>
      </c>
      <c r="C30" s="2">
        <v>4.3</v>
      </c>
      <c r="D30" s="2">
        <v>7.2</v>
      </c>
      <c r="E30" s="2">
        <v>1.9</v>
      </c>
      <c r="F30" s="2">
        <v>1.8</v>
      </c>
      <c r="G30">
        <v>0.2</v>
      </c>
      <c r="H30" s="2">
        <f t="shared" si="0"/>
        <v>2</v>
      </c>
      <c r="I30" s="2">
        <f>IF(AND(A30&gt;=Rendszer!$B$4,A30&lt;=Rendszer!$B$5),(H30*Rendszer!$B$2/1000)-(IF(F30&gt;H30,H30*Rendszer!$B$2/1000,F30*Rendszer!$B$2/1000)),0)</f>
        <v>0</v>
      </c>
      <c r="J30" s="2">
        <f>IF((J29+(F30*Rendszer!$B$1/1000)-I30)&gt;0,IF(J29+(F30*Rendszer!$B$1/1000)&gt;(Rendszer!$B$3*Rendszer!$C$3),(Rendszer!$B$3*Rendszer!$C$3)-I30,J29+(F30*Rendszer!$B$1/1000)-I30),0)</f>
        <v>9.5</v>
      </c>
      <c r="K30" s="2">
        <f t="shared" si="1"/>
        <v>0</v>
      </c>
    </row>
    <row r="31" spans="1:11" x14ac:dyDescent="0.25">
      <c r="A31" s="1" t="s">
        <v>35</v>
      </c>
      <c r="B31" s="1" t="s">
        <v>29</v>
      </c>
      <c r="C31" s="2">
        <v>5.4</v>
      </c>
      <c r="D31" s="2">
        <v>8.1</v>
      </c>
      <c r="E31" s="2">
        <v>2.1</v>
      </c>
      <c r="F31" s="2">
        <v>0</v>
      </c>
      <c r="G31">
        <v>0.2</v>
      </c>
      <c r="H31" s="2">
        <f t="shared" si="0"/>
        <v>2.1</v>
      </c>
      <c r="I31" s="2">
        <f>IF(AND(A31&gt;=Rendszer!$B$4,A31&lt;=Rendszer!$B$5),(H31*Rendszer!$B$2/1000)-(IF(F31&gt;H31,H31*Rendszer!$B$2/1000,F31*Rendszer!$B$2/1000)),0)</f>
        <v>0</v>
      </c>
      <c r="J31" s="2">
        <f>IF((J30+(F31*Rendszer!$B$1/1000)-I31)&gt;0,IF(J30+(F31*Rendszer!$B$1/1000)&gt;(Rendszer!$B$3*Rendszer!$C$3),(Rendszer!$B$3*Rendszer!$C$3)-I31,J30+(F31*Rendszer!$B$1/1000)-I31),0)</f>
        <v>9.5</v>
      </c>
      <c r="K31" s="2">
        <f t="shared" si="1"/>
        <v>0</v>
      </c>
    </row>
    <row r="32" spans="1:11" x14ac:dyDescent="0.25">
      <c r="A32" s="1" t="s">
        <v>35</v>
      </c>
      <c r="B32" s="1" t="s">
        <v>30</v>
      </c>
      <c r="C32" s="2">
        <v>8.8000000000000007</v>
      </c>
      <c r="D32" s="2">
        <v>14.8</v>
      </c>
      <c r="E32" s="2">
        <v>1</v>
      </c>
      <c r="F32" s="2">
        <v>0.5</v>
      </c>
      <c r="G32">
        <v>0.2</v>
      </c>
      <c r="H32" s="2">
        <f t="shared" si="0"/>
        <v>2.5</v>
      </c>
      <c r="I32" s="2">
        <f>IF(AND(A32&gt;=Rendszer!$B$4,A32&lt;=Rendszer!$B$5),(H32*Rendszer!$B$2/1000)-(IF(F32&gt;H32,H32*Rendszer!$B$2/1000,F32*Rendszer!$B$2/1000)),0)</f>
        <v>0</v>
      </c>
      <c r="J32" s="2">
        <f>IF((J31+(F32*Rendszer!$B$1/1000)-I32)&gt;0,IF(J31+(F32*Rendszer!$B$1/1000)&gt;(Rendszer!$B$3*Rendszer!$C$3),(Rendszer!$B$3*Rendszer!$C$3)-I32,J31+(F32*Rendszer!$B$1/1000)-I32),0)</f>
        <v>9.6</v>
      </c>
      <c r="K32" s="2">
        <f t="shared" si="1"/>
        <v>0</v>
      </c>
    </row>
    <row r="33" spans="1:11" x14ac:dyDescent="0.25">
      <c r="A33" s="1" t="s">
        <v>36</v>
      </c>
      <c r="B33" s="1" t="s">
        <v>0</v>
      </c>
      <c r="C33" s="2">
        <v>12.7</v>
      </c>
      <c r="D33" s="2">
        <v>16.8</v>
      </c>
      <c r="E33" s="2">
        <v>8.1</v>
      </c>
      <c r="F33" s="2">
        <v>1.7</v>
      </c>
      <c r="G33">
        <v>0.23</v>
      </c>
      <c r="H33" s="2">
        <f t="shared" si="0"/>
        <v>3.2</v>
      </c>
      <c r="I33" s="2">
        <f>IF(AND(A33&gt;=Rendszer!$B$4,A33&lt;=Rendszer!$B$5),(H33*Rendszer!$B$2/1000)-(IF(F33&gt;H33,H33*Rendszer!$B$2/1000,F33*Rendszer!$B$2/1000)),0)</f>
        <v>0</v>
      </c>
      <c r="J33" s="2">
        <f>IF((J32+(F33*Rendszer!$B$1/1000)-I33)&gt;0,IF(J32+(F33*Rendszer!$B$1/1000)&gt;(Rendszer!$B$3*Rendszer!$C$3),(Rendszer!$B$3*Rendszer!$C$3)-I33,J32+(F33*Rendszer!$B$1/1000)-I33),0)</f>
        <v>9.94</v>
      </c>
      <c r="K33" s="2">
        <f t="shared" si="1"/>
        <v>0</v>
      </c>
    </row>
    <row r="34" spans="1:11" x14ac:dyDescent="0.25">
      <c r="A34" s="1" t="s">
        <v>36</v>
      </c>
      <c r="B34" s="1" t="s">
        <v>1</v>
      </c>
      <c r="C34" s="2">
        <v>12.6</v>
      </c>
      <c r="D34" s="2">
        <v>16</v>
      </c>
      <c r="E34" s="2">
        <v>9.6999999999999993</v>
      </c>
      <c r="F34" s="2">
        <v>0.9</v>
      </c>
      <c r="G34">
        <v>0.23</v>
      </c>
      <c r="H34" s="2">
        <f t="shared" si="0"/>
        <v>3.2</v>
      </c>
      <c r="I34" s="2">
        <f>IF(AND(A34&gt;=Rendszer!$B$4,A34&lt;=Rendszer!$B$5),(H34*Rendszer!$B$2/1000)-(IF(F34&gt;H34,H34*Rendszer!$B$2/1000,F34*Rendszer!$B$2/1000)),0)</f>
        <v>0</v>
      </c>
      <c r="J34" s="2">
        <f>IF((J33+(F34*Rendszer!$B$1/1000)-I34)&gt;0,IF(J33+(F34*Rendszer!$B$1/1000)&gt;(Rendszer!$B$3*Rendszer!$C$3),(Rendszer!$B$3*Rendszer!$C$3)-I34,J33+(F34*Rendszer!$B$1/1000)-I34),0)</f>
        <v>10.119999999999999</v>
      </c>
      <c r="K34" s="2">
        <f t="shared" si="1"/>
        <v>0</v>
      </c>
    </row>
    <row r="35" spans="1:11" x14ac:dyDescent="0.25">
      <c r="A35" s="1" t="s">
        <v>36</v>
      </c>
      <c r="B35" s="1" t="s">
        <v>2</v>
      </c>
      <c r="C35" s="2">
        <v>10.5</v>
      </c>
      <c r="D35" s="2">
        <v>14.1</v>
      </c>
      <c r="E35" s="2">
        <v>9.1999999999999993</v>
      </c>
      <c r="F35" s="2">
        <v>0.7</v>
      </c>
      <c r="G35">
        <v>0.23</v>
      </c>
      <c r="H35" s="2">
        <f t="shared" si="0"/>
        <v>3</v>
      </c>
      <c r="I35" s="2">
        <f>IF(AND(A35&gt;=Rendszer!$B$4,A35&lt;=Rendszer!$B$5),(H35*Rendszer!$B$2/1000)-(IF(F35&gt;H35,H35*Rendszer!$B$2/1000,F35*Rendszer!$B$2/1000)),0)</f>
        <v>0</v>
      </c>
      <c r="J35" s="2">
        <f>IF((J34+(F35*Rendszer!$B$1/1000)-I35)&gt;0,IF(J34+(F35*Rendszer!$B$1/1000)&gt;(Rendszer!$B$3*Rendszer!$C$3),(Rendszer!$B$3*Rendszer!$C$3)-I35,J34+(F35*Rendszer!$B$1/1000)-I35),0)</f>
        <v>10.26</v>
      </c>
      <c r="K35" s="2">
        <f t="shared" si="1"/>
        <v>0</v>
      </c>
    </row>
    <row r="36" spans="1:11" x14ac:dyDescent="0.25">
      <c r="A36" s="1" t="s">
        <v>36</v>
      </c>
      <c r="B36" s="1" t="s">
        <v>3</v>
      </c>
      <c r="C36" s="2">
        <v>7.3</v>
      </c>
      <c r="D36" s="2">
        <v>10.8</v>
      </c>
      <c r="E36" s="2">
        <v>5.2</v>
      </c>
      <c r="F36" s="2">
        <v>5</v>
      </c>
      <c r="G36">
        <v>0.23</v>
      </c>
      <c r="H36" s="2">
        <f t="shared" si="0"/>
        <v>2.7</v>
      </c>
      <c r="I36" s="2">
        <f>IF(AND(A36&gt;=Rendszer!$B$4,A36&lt;=Rendszer!$B$5),(H36*Rendszer!$B$2/1000)-(IF(F36&gt;H36,H36*Rendszer!$B$2/1000,F36*Rendszer!$B$2/1000)),0)</f>
        <v>0</v>
      </c>
      <c r="J36" s="2">
        <f>IF((J35+(F36*Rendszer!$B$1/1000)-I36)&gt;0,IF(J35+(F36*Rendszer!$B$1/1000)&gt;(Rendszer!$B$3*Rendszer!$C$3),(Rendszer!$B$3*Rendszer!$C$3)-I36,J35+(F36*Rendszer!$B$1/1000)-I36),0)</f>
        <v>11.26</v>
      </c>
      <c r="K36" s="2">
        <f t="shared" si="1"/>
        <v>0</v>
      </c>
    </row>
    <row r="37" spans="1:11" x14ac:dyDescent="0.25">
      <c r="A37" s="1" t="s">
        <v>36</v>
      </c>
      <c r="B37" s="1" t="s">
        <v>4</v>
      </c>
      <c r="C37" s="2">
        <v>4.3</v>
      </c>
      <c r="D37" s="2">
        <v>9.1</v>
      </c>
      <c r="E37" s="2">
        <v>2.5</v>
      </c>
      <c r="F37" s="2">
        <v>0</v>
      </c>
      <c r="G37">
        <v>0.23</v>
      </c>
      <c r="H37" s="2">
        <f t="shared" si="0"/>
        <v>2.3000000000000003</v>
      </c>
      <c r="I37" s="2">
        <f>IF(AND(A37&gt;=Rendszer!$B$4,A37&lt;=Rendszer!$B$5),(H37*Rendszer!$B$2/1000)-(IF(F37&gt;H37,H37*Rendszer!$B$2/1000,F37*Rendszer!$B$2/1000)),0)</f>
        <v>0</v>
      </c>
      <c r="J37" s="2">
        <f>IF((J36+(F37*Rendszer!$B$1/1000)-I37)&gt;0,IF(J36+(F37*Rendszer!$B$1/1000)&gt;(Rendszer!$B$3*Rendszer!$C$3),(Rendszer!$B$3*Rendszer!$C$3)-I37,J36+(F37*Rendszer!$B$1/1000)-I37),0)</f>
        <v>11.26</v>
      </c>
      <c r="K37" s="2">
        <f t="shared" si="1"/>
        <v>0</v>
      </c>
    </row>
    <row r="38" spans="1:11" x14ac:dyDescent="0.25">
      <c r="A38" s="1" t="s">
        <v>36</v>
      </c>
      <c r="B38" s="1" t="s">
        <v>5</v>
      </c>
      <c r="C38" s="2">
        <v>2.4</v>
      </c>
      <c r="D38" s="2">
        <v>4.5999999999999996</v>
      </c>
      <c r="E38" s="2">
        <v>0.2</v>
      </c>
      <c r="F38" s="2">
        <v>0</v>
      </c>
      <c r="G38">
        <v>0.23</v>
      </c>
      <c r="H38" s="2">
        <f t="shared" si="0"/>
        <v>2.1</v>
      </c>
      <c r="I38" s="2">
        <f>IF(AND(A38&gt;=Rendszer!$B$4,A38&lt;=Rendszer!$B$5),(H38*Rendszer!$B$2/1000)-(IF(F38&gt;H38,H38*Rendszer!$B$2/1000,F38*Rendszer!$B$2/1000)),0)</f>
        <v>0</v>
      </c>
      <c r="J38" s="2">
        <f>IF((J37+(F38*Rendszer!$B$1/1000)-I38)&gt;0,IF(J37+(F38*Rendszer!$B$1/1000)&gt;(Rendszer!$B$3*Rendszer!$C$3),(Rendszer!$B$3*Rendszer!$C$3)-I38,J37+(F38*Rendszer!$B$1/1000)-I38),0)</f>
        <v>11.26</v>
      </c>
      <c r="K38" s="2">
        <f t="shared" si="1"/>
        <v>0</v>
      </c>
    </row>
    <row r="39" spans="1:11" x14ac:dyDescent="0.25">
      <c r="A39" s="1" t="s">
        <v>36</v>
      </c>
      <c r="B39" s="1" t="s">
        <v>6</v>
      </c>
      <c r="C39" s="2">
        <v>5</v>
      </c>
      <c r="D39" s="2">
        <v>8.4</v>
      </c>
      <c r="E39" s="2">
        <v>2.8</v>
      </c>
      <c r="F39" s="2">
        <v>0</v>
      </c>
      <c r="G39">
        <v>0.23</v>
      </c>
      <c r="H39" s="2">
        <f t="shared" si="0"/>
        <v>2.4</v>
      </c>
      <c r="I39" s="2">
        <f>IF(AND(A39&gt;=Rendszer!$B$4,A39&lt;=Rendszer!$B$5),(H39*Rendszer!$B$2/1000)-(IF(F39&gt;H39,H39*Rendszer!$B$2/1000,F39*Rendszer!$B$2/1000)),0)</f>
        <v>0</v>
      </c>
      <c r="J39" s="2">
        <f>IF((J38+(F39*Rendszer!$B$1/1000)-I39)&gt;0,IF(J38+(F39*Rendszer!$B$1/1000)&gt;(Rendszer!$B$3*Rendszer!$C$3),(Rendszer!$B$3*Rendszer!$C$3)-I39,J38+(F39*Rendszer!$B$1/1000)-I39),0)</f>
        <v>11.26</v>
      </c>
      <c r="K39" s="2">
        <f t="shared" si="1"/>
        <v>0</v>
      </c>
    </row>
    <row r="40" spans="1:11" x14ac:dyDescent="0.25">
      <c r="A40" s="1" t="s">
        <v>36</v>
      </c>
      <c r="B40" s="1" t="s">
        <v>7</v>
      </c>
      <c r="C40" s="2">
        <v>2.7</v>
      </c>
      <c r="D40" s="2">
        <v>7.6</v>
      </c>
      <c r="E40" s="2">
        <v>-0.2</v>
      </c>
      <c r="F40" s="2">
        <v>0</v>
      </c>
      <c r="G40">
        <v>0.23</v>
      </c>
      <c r="H40" s="2">
        <f t="shared" si="0"/>
        <v>2.2000000000000002</v>
      </c>
      <c r="I40" s="2">
        <f>IF(AND(A40&gt;=Rendszer!$B$4,A40&lt;=Rendszer!$B$5),(H40*Rendszer!$B$2/1000)-(IF(F40&gt;H40,H40*Rendszer!$B$2/1000,F40*Rendszer!$B$2/1000)),0)</f>
        <v>0</v>
      </c>
      <c r="J40" s="2">
        <f>IF((J39+(F40*Rendszer!$B$1/1000)-I40)&gt;0,IF(J39+(F40*Rendszer!$B$1/1000)&gt;(Rendszer!$B$3*Rendszer!$C$3),(Rendszer!$B$3*Rendszer!$C$3)-I40,J39+(F40*Rendszer!$B$1/1000)-I40),0)</f>
        <v>11.26</v>
      </c>
      <c r="K40" s="2">
        <f t="shared" si="1"/>
        <v>0</v>
      </c>
    </row>
    <row r="41" spans="1:11" x14ac:dyDescent="0.25">
      <c r="A41" s="1" t="s">
        <v>36</v>
      </c>
      <c r="B41" s="1" t="s">
        <v>8</v>
      </c>
      <c r="C41" s="2">
        <v>3.9</v>
      </c>
      <c r="D41" s="2">
        <v>10.5</v>
      </c>
      <c r="E41" s="2">
        <v>-1.7</v>
      </c>
      <c r="F41" s="2">
        <v>0</v>
      </c>
      <c r="G41">
        <v>0.23</v>
      </c>
      <c r="H41" s="2">
        <f t="shared" si="0"/>
        <v>2.3000000000000003</v>
      </c>
      <c r="I41" s="2">
        <f>IF(AND(A41&gt;=Rendszer!$B$4,A41&lt;=Rendszer!$B$5),(H41*Rendszer!$B$2/1000)-(IF(F41&gt;H41,H41*Rendszer!$B$2/1000,F41*Rendszer!$B$2/1000)),0)</f>
        <v>0</v>
      </c>
      <c r="J41" s="2">
        <f>IF((J40+(F41*Rendszer!$B$1/1000)-I41)&gt;0,IF(J40+(F41*Rendszer!$B$1/1000)&gt;(Rendszer!$B$3*Rendszer!$C$3),(Rendszer!$B$3*Rendszer!$C$3)-I41,J40+(F41*Rendszer!$B$1/1000)-I41),0)</f>
        <v>11.26</v>
      </c>
      <c r="K41" s="2">
        <f t="shared" si="1"/>
        <v>0</v>
      </c>
    </row>
    <row r="42" spans="1:11" x14ac:dyDescent="0.25">
      <c r="A42" s="1" t="s">
        <v>36</v>
      </c>
      <c r="B42" s="1" t="s">
        <v>9</v>
      </c>
      <c r="C42" s="2">
        <v>8.8000000000000007</v>
      </c>
      <c r="D42" s="2">
        <v>16.399999999999999</v>
      </c>
      <c r="E42" s="2">
        <v>2.6</v>
      </c>
      <c r="F42" s="2">
        <v>3.8</v>
      </c>
      <c r="G42">
        <v>0.23</v>
      </c>
      <c r="H42" s="2">
        <f t="shared" si="0"/>
        <v>2.8000000000000003</v>
      </c>
      <c r="I42" s="2">
        <f>IF(AND(A42&gt;=Rendszer!$B$4,A42&lt;=Rendszer!$B$5),(H42*Rendszer!$B$2/1000)-(IF(F42&gt;H42,H42*Rendszer!$B$2/1000,F42*Rendszer!$B$2/1000)),0)</f>
        <v>0</v>
      </c>
      <c r="J42" s="2">
        <f>IF((J41+(F42*Rendszer!$B$1/1000)-I42)&gt;0,IF(J41+(F42*Rendszer!$B$1/1000)&gt;(Rendszer!$B$3*Rendszer!$C$3),(Rendszer!$B$3*Rendszer!$C$3)-I42,J41+(F42*Rendszer!$B$1/1000)-I42),0)</f>
        <v>12</v>
      </c>
      <c r="K42" s="2">
        <f t="shared" si="1"/>
        <v>0</v>
      </c>
    </row>
    <row r="43" spans="1:11" x14ac:dyDescent="0.25">
      <c r="A43" s="1" t="s">
        <v>36</v>
      </c>
      <c r="B43" s="1" t="s">
        <v>10</v>
      </c>
      <c r="C43" s="2">
        <v>7.5</v>
      </c>
      <c r="D43" s="2">
        <v>11.2</v>
      </c>
      <c r="E43" s="2">
        <v>5.5</v>
      </c>
      <c r="F43" s="2">
        <v>1.2</v>
      </c>
      <c r="G43">
        <v>0.23</v>
      </c>
      <c r="H43" s="2">
        <f t="shared" si="0"/>
        <v>2.7</v>
      </c>
      <c r="I43" s="2">
        <f>IF(AND(A43&gt;=Rendszer!$B$4,A43&lt;=Rendszer!$B$5),(H43*Rendszer!$B$2/1000)-(IF(F43&gt;H43,H43*Rendszer!$B$2/1000,F43*Rendszer!$B$2/1000)),0)</f>
        <v>0</v>
      </c>
      <c r="J43" s="2">
        <f>IF((J42+(F43*Rendszer!$B$1/1000)-I43)&gt;0,IF(J42+(F43*Rendszer!$B$1/1000)&gt;(Rendszer!$B$3*Rendszer!$C$3),(Rendszer!$B$3*Rendszer!$C$3)-I43,J42+(F43*Rendszer!$B$1/1000)-I43),0)</f>
        <v>12</v>
      </c>
      <c r="K43" s="2">
        <f t="shared" si="1"/>
        <v>0</v>
      </c>
    </row>
    <row r="44" spans="1:11" x14ac:dyDescent="0.25">
      <c r="A44" s="1" t="s">
        <v>36</v>
      </c>
      <c r="B44" s="1" t="s">
        <v>11</v>
      </c>
      <c r="C44" s="2">
        <v>5.8</v>
      </c>
      <c r="D44" s="2">
        <v>8.5</v>
      </c>
      <c r="E44" s="2">
        <v>2.7</v>
      </c>
      <c r="F44" s="2">
        <v>0</v>
      </c>
      <c r="G44">
        <v>0.23</v>
      </c>
      <c r="H44" s="2">
        <f t="shared" si="0"/>
        <v>2.5</v>
      </c>
      <c r="I44" s="2">
        <f>IF(AND(A44&gt;=Rendszer!$B$4,A44&lt;=Rendszer!$B$5),(H44*Rendszer!$B$2/1000)-(IF(F44&gt;H44,H44*Rendszer!$B$2/1000,F44*Rendszer!$B$2/1000)),0)</f>
        <v>0</v>
      </c>
      <c r="J44" s="2">
        <f>IF((J43+(F44*Rendszer!$B$1/1000)-I44)&gt;0,IF(J43+(F44*Rendszer!$B$1/1000)&gt;(Rendszer!$B$3*Rendszer!$C$3),(Rendszer!$B$3*Rendszer!$C$3)-I44,J43+(F44*Rendszer!$B$1/1000)-I44),0)</f>
        <v>12</v>
      </c>
      <c r="K44" s="2">
        <f t="shared" si="1"/>
        <v>0</v>
      </c>
    </row>
    <row r="45" spans="1:11" x14ac:dyDescent="0.25">
      <c r="A45" s="1" t="s">
        <v>36</v>
      </c>
      <c r="B45" s="1" t="s">
        <v>12</v>
      </c>
      <c r="C45" s="2">
        <v>6.2</v>
      </c>
      <c r="D45" s="2">
        <v>10.8</v>
      </c>
      <c r="E45" s="2">
        <v>2.6</v>
      </c>
      <c r="F45" s="2">
        <v>2.2000000000000002</v>
      </c>
      <c r="G45">
        <v>0.23</v>
      </c>
      <c r="H45" s="2">
        <f t="shared" si="0"/>
        <v>2.5</v>
      </c>
      <c r="I45" s="2">
        <f>IF(AND(A45&gt;=Rendszer!$B$4,A45&lt;=Rendszer!$B$5),(H45*Rendszer!$B$2/1000)-(IF(F45&gt;H45,H45*Rendszer!$B$2/1000,F45*Rendszer!$B$2/1000)),0)</f>
        <v>0</v>
      </c>
      <c r="J45" s="2">
        <f>IF((J44+(F45*Rendszer!$B$1/1000)-I45)&gt;0,IF(J44+(F45*Rendszer!$B$1/1000)&gt;(Rendszer!$B$3*Rendszer!$C$3),(Rendszer!$B$3*Rendszer!$C$3)-I45,J44+(F45*Rendszer!$B$1/1000)-I45),0)</f>
        <v>12</v>
      </c>
      <c r="K45" s="2">
        <f t="shared" si="1"/>
        <v>0</v>
      </c>
    </row>
    <row r="46" spans="1:11" x14ac:dyDescent="0.25">
      <c r="A46" s="1" t="s">
        <v>36</v>
      </c>
      <c r="B46" s="1" t="s">
        <v>13</v>
      </c>
      <c r="C46" s="2">
        <v>7.9</v>
      </c>
      <c r="D46" s="2">
        <v>10.6</v>
      </c>
      <c r="E46" s="2">
        <v>4.9000000000000004</v>
      </c>
      <c r="F46" s="2">
        <v>0.2</v>
      </c>
      <c r="G46">
        <v>0.23</v>
      </c>
      <c r="H46" s="2">
        <f t="shared" si="0"/>
        <v>2.7</v>
      </c>
      <c r="I46" s="2">
        <f>IF(AND(A46&gt;=Rendszer!$B$4,A46&lt;=Rendszer!$B$5),(H46*Rendszer!$B$2/1000)-(IF(F46&gt;H46,H46*Rendszer!$B$2/1000,F46*Rendszer!$B$2/1000)),0)</f>
        <v>0</v>
      </c>
      <c r="J46" s="2">
        <f>IF((J45+(F46*Rendszer!$B$1/1000)-I46)&gt;0,IF(J45+(F46*Rendszer!$B$1/1000)&gt;(Rendszer!$B$3*Rendszer!$C$3),(Rendszer!$B$3*Rendszer!$C$3)-I46,J45+(F46*Rendszer!$B$1/1000)-I46),0)</f>
        <v>12</v>
      </c>
      <c r="K46" s="2">
        <f t="shared" si="1"/>
        <v>0</v>
      </c>
    </row>
    <row r="47" spans="1:11" x14ac:dyDescent="0.25">
      <c r="A47" s="1" t="s">
        <v>36</v>
      </c>
      <c r="B47" s="1" t="s">
        <v>14</v>
      </c>
      <c r="C47" s="2">
        <v>7.6</v>
      </c>
      <c r="D47" s="2">
        <v>11.1</v>
      </c>
      <c r="E47" s="2">
        <v>4.8</v>
      </c>
      <c r="F47" s="2">
        <v>0</v>
      </c>
      <c r="G47">
        <v>0.23</v>
      </c>
      <c r="H47" s="2">
        <f t="shared" si="0"/>
        <v>2.7</v>
      </c>
      <c r="I47" s="2">
        <f>IF(AND(A47&gt;=Rendszer!$B$4,A47&lt;=Rendszer!$B$5),(H47*Rendszer!$B$2/1000)-(IF(F47&gt;H47,H47*Rendszer!$B$2/1000,F47*Rendszer!$B$2/1000)),0)</f>
        <v>0</v>
      </c>
      <c r="J47" s="2">
        <f>IF((J46+(F47*Rendszer!$B$1/1000)-I47)&gt;0,IF(J46+(F47*Rendszer!$B$1/1000)&gt;(Rendszer!$B$3*Rendszer!$C$3),(Rendszer!$B$3*Rendszer!$C$3)-I47,J46+(F47*Rendszer!$B$1/1000)-I47),0)</f>
        <v>12</v>
      </c>
      <c r="K47" s="2">
        <f t="shared" si="1"/>
        <v>0</v>
      </c>
    </row>
    <row r="48" spans="1:11" x14ac:dyDescent="0.25">
      <c r="A48" s="1" t="s">
        <v>36</v>
      </c>
      <c r="B48" s="1" t="s">
        <v>15</v>
      </c>
      <c r="C48" s="2">
        <v>6.6</v>
      </c>
      <c r="D48" s="2">
        <v>12.7</v>
      </c>
      <c r="E48" s="2">
        <v>1.3</v>
      </c>
      <c r="F48" s="2">
        <v>0</v>
      </c>
      <c r="G48">
        <v>0.23</v>
      </c>
      <c r="H48" s="2">
        <f t="shared" si="0"/>
        <v>2.6</v>
      </c>
      <c r="I48" s="2">
        <f>IF(AND(A48&gt;=Rendszer!$B$4,A48&lt;=Rendszer!$B$5),(H48*Rendszer!$B$2/1000)-(IF(F48&gt;H48,H48*Rendszer!$B$2/1000,F48*Rendszer!$B$2/1000)),0)</f>
        <v>0</v>
      </c>
      <c r="J48" s="2">
        <f>IF((J47+(F48*Rendszer!$B$1/1000)-I48)&gt;0,IF(J47+(F48*Rendszer!$B$1/1000)&gt;(Rendszer!$B$3*Rendszer!$C$3),(Rendszer!$B$3*Rendszer!$C$3)-I48,J47+(F48*Rendszer!$B$1/1000)-I48),0)</f>
        <v>12</v>
      </c>
      <c r="K48" s="2">
        <f t="shared" si="1"/>
        <v>0</v>
      </c>
    </row>
    <row r="49" spans="1:11" x14ac:dyDescent="0.25">
      <c r="A49" s="1" t="s">
        <v>36</v>
      </c>
      <c r="B49" s="1" t="s">
        <v>16</v>
      </c>
      <c r="C49" s="2">
        <v>7.3</v>
      </c>
      <c r="D49" s="2">
        <v>12.6</v>
      </c>
      <c r="E49" s="2">
        <v>2.9</v>
      </c>
      <c r="F49" s="2">
        <v>0</v>
      </c>
      <c r="G49">
        <v>0.23</v>
      </c>
      <c r="H49" s="2">
        <f t="shared" si="0"/>
        <v>2.7</v>
      </c>
      <c r="I49" s="2">
        <f>IF(AND(A49&gt;=Rendszer!$B$4,A49&lt;=Rendszer!$B$5),(H49*Rendszer!$B$2/1000)-(IF(F49&gt;H49,H49*Rendszer!$B$2/1000,F49*Rendszer!$B$2/1000)),0)</f>
        <v>0</v>
      </c>
      <c r="J49" s="2">
        <f>IF((J48+(F49*Rendszer!$B$1/1000)-I49)&gt;0,IF(J48+(F49*Rendszer!$B$1/1000)&gt;(Rendszer!$B$3*Rendszer!$C$3),(Rendszer!$B$3*Rendszer!$C$3)-I49,J48+(F49*Rendszer!$B$1/1000)-I49),0)</f>
        <v>12</v>
      </c>
      <c r="K49" s="2">
        <f t="shared" si="1"/>
        <v>0</v>
      </c>
    </row>
    <row r="50" spans="1:11" x14ac:dyDescent="0.25">
      <c r="A50" s="1" t="s">
        <v>36</v>
      </c>
      <c r="B50" s="1" t="s">
        <v>17</v>
      </c>
      <c r="C50" s="2">
        <v>9.1999999999999993</v>
      </c>
      <c r="D50" s="2">
        <v>12.5</v>
      </c>
      <c r="E50" s="2">
        <v>5.4</v>
      </c>
      <c r="F50" s="2">
        <v>0</v>
      </c>
      <c r="G50">
        <v>0.23</v>
      </c>
      <c r="H50" s="2">
        <f t="shared" si="0"/>
        <v>2.9</v>
      </c>
      <c r="I50" s="2">
        <f>IF(AND(A50&gt;=Rendszer!$B$4,A50&lt;=Rendszer!$B$5),(H50*Rendszer!$B$2/1000)-(IF(F50&gt;H50,H50*Rendszer!$B$2/1000,F50*Rendszer!$B$2/1000)),0)</f>
        <v>0</v>
      </c>
      <c r="J50" s="2">
        <f>IF((J49+(F50*Rendszer!$B$1/1000)-I50)&gt;0,IF(J49+(F50*Rendszer!$B$1/1000)&gt;(Rendszer!$B$3*Rendszer!$C$3),(Rendszer!$B$3*Rendszer!$C$3)-I50,J49+(F50*Rendszer!$B$1/1000)-I50),0)</f>
        <v>12</v>
      </c>
      <c r="K50" s="2">
        <f t="shared" si="1"/>
        <v>0</v>
      </c>
    </row>
    <row r="51" spans="1:11" x14ac:dyDescent="0.25">
      <c r="A51" s="1" t="s">
        <v>36</v>
      </c>
      <c r="B51" s="1" t="s">
        <v>18</v>
      </c>
      <c r="C51" s="2">
        <v>7.3</v>
      </c>
      <c r="D51" s="2">
        <v>11.5</v>
      </c>
      <c r="E51" s="2">
        <v>2.5</v>
      </c>
      <c r="F51" s="2">
        <v>0.6</v>
      </c>
      <c r="G51">
        <v>0.23</v>
      </c>
      <c r="H51" s="2">
        <f t="shared" si="0"/>
        <v>2.7</v>
      </c>
      <c r="I51" s="2">
        <f>IF(AND(A51&gt;=Rendszer!$B$4,A51&lt;=Rendszer!$B$5),(H51*Rendszer!$B$2/1000)-(IF(F51&gt;H51,H51*Rendszer!$B$2/1000,F51*Rendszer!$B$2/1000)),0)</f>
        <v>0</v>
      </c>
      <c r="J51" s="2">
        <f>IF((J50+(F51*Rendszer!$B$1/1000)-I51)&gt;0,IF(J50+(F51*Rendszer!$B$1/1000)&gt;(Rendszer!$B$3*Rendszer!$C$3),(Rendszer!$B$3*Rendszer!$C$3)-I51,J50+(F51*Rendszer!$B$1/1000)-I51),0)</f>
        <v>12</v>
      </c>
      <c r="K51" s="2">
        <f t="shared" si="1"/>
        <v>0</v>
      </c>
    </row>
    <row r="52" spans="1:11" x14ac:dyDescent="0.25">
      <c r="A52" s="1" t="s">
        <v>36</v>
      </c>
      <c r="B52" s="1" t="s">
        <v>19</v>
      </c>
      <c r="C52" s="2">
        <v>5.7</v>
      </c>
      <c r="D52" s="2">
        <v>10.1</v>
      </c>
      <c r="E52" s="2">
        <v>3</v>
      </c>
      <c r="F52" s="2">
        <v>0</v>
      </c>
      <c r="G52">
        <v>0.23</v>
      </c>
      <c r="H52" s="2">
        <f t="shared" si="0"/>
        <v>2.5</v>
      </c>
      <c r="I52" s="2">
        <f>IF(AND(A52&gt;=Rendszer!$B$4,A52&lt;=Rendszer!$B$5),(H52*Rendszer!$B$2/1000)-(IF(F52&gt;H52,H52*Rendszer!$B$2/1000,F52*Rendszer!$B$2/1000)),0)</f>
        <v>0</v>
      </c>
      <c r="J52" s="2">
        <f>IF((J51+(F52*Rendszer!$B$1/1000)-I52)&gt;0,IF(J51+(F52*Rendszer!$B$1/1000)&gt;(Rendszer!$B$3*Rendszer!$C$3),(Rendszer!$B$3*Rendszer!$C$3)-I52,J51+(F52*Rendszer!$B$1/1000)-I52),0)</f>
        <v>12</v>
      </c>
      <c r="K52" s="2">
        <f t="shared" si="1"/>
        <v>0</v>
      </c>
    </row>
    <row r="53" spans="1:11" x14ac:dyDescent="0.25">
      <c r="A53" s="1" t="s">
        <v>36</v>
      </c>
      <c r="B53" s="1" t="s">
        <v>20</v>
      </c>
      <c r="C53" s="2">
        <v>5.4</v>
      </c>
      <c r="D53" s="2">
        <v>8.8000000000000007</v>
      </c>
      <c r="E53" s="2">
        <v>1.6</v>
      </c>
      <c r="F53" s="2">
        <v>0.2</v>
      </c>
      <c r="G53">
        <v>0.23</v>
      </c>
      <c r="H53" s="2">
        <f t="shared" si="0"/>
        <v>2.5</v>
      </c>
      <c r="I53" s="2">
        <f>IF(AND(A53&gt;=Rendszer!$B$4,A53&lt;=Rendszer!$B$5),(H53*Rendszer!$B$2/1000)-(IF(F53&gt;H53,H53*Rendszer!$B$2/1000,F53*Rendszer!$B$2/1000)),0)</f>
        <v>0</v>
      </c>
      <c r="J53" s="2">
        <f>IF((J52+(F53*Rendszer!$B$1/1000)-I53)&gt;0,IF(J52+(F53*Rendszer!$B$1/1000)&gt;(Rendszer!$B$3*Rendszer!$C$3),(Rendszer!$B$3*Rendszer!$C$3)-I53,J52+(F53*Rendszer!$B$1/1000)-I53),0)</f>
        <v>12</v>
      </c>
      <c r="K53" s="2">
        <f t="shared" si="1"/>
        <v>0</v>
      </c>
    </row>
    <row r="54" spans="1:11" x14ac:dyDescent="0.25">
      <c r="A54" s="1" t="s">
        <v>36</v>
      </c>
      <c r="B54" s="1" t="s">
        <v>21</v>
      </c>
      <c r="C54" s="2">
        <v>7.1</v>
      </c>
      <c r="D54" s="2">
        <v>12</v>
      </c>
      <c r="E54" s="2">
        <v>1.4</v>
      </c>
      <c r="F54" s="2">
        <v>0</v>
      </c>
      <c r="G54">
        <v>0.23</v>
      </c>
      <c r="H54" s="2">
        <f t="shared" si="0"/>
        <v>2.6</v>
      </c>
      <c r="I54" s="2">
        <f>IF(AND(A54&gt;=Rendszer!$B$4,A54&lt;=Rendszer!$B$5),(H54*Rendszer!$B$2/1000)-(IF(F54&gt;H54,H54*Rendszer!$B$2/1000,F54*Rendszer!$B$2/1000)),0)</f>
        <v>0</v>
      </c>
      <c r="J54" s="2">
        <f>IF((J53+(F54*Rendszer!$B$1/1000)-I54)&gt;0,IF(J53+(F54*Rendszer!$B$1/1000)&gt;(Rendszer!$B$3*Rendszer!$C$3),(Rendszer!$B$3*Rendszer!$C$3)-I54,J53+(F54*Rendszer!$B$1/1000)-I54),0)</f>
        <v>12</v>
      </c>
      <c r="K54" s="2">
        <f t="shared" si="1"/>
        <v>0</v>
      </c>
    </row>
    <row r="55" spans="1:11" x14ac:dyDescent="0.25">
      <c r="A55" s="1" t="s">
        <v>36</v>
      </c>
      <c r="B55" s="1" t="s">
        <v>22</v>
      </c>
      <c r="C55" s="2">
        <v>11.2</v>
      </c>
      <c r="D55" s="2">
        <v>14.7</v>
      </c>
      <c r="E55" s="2">
        <v>6</v>
      </c>
      <c r="F55" s="2">
        <v>0</v>
      </c>
      <c r="G55">
        <v>0.23</v>
      </c>
      <c r="H55" s="2">
        <f t="shared" si="0"/>
        <v>3.1</v>
      </c>
      <c r="I55" s="2">
        <f>IF(AND(A55&gt;=Rendszer!$B$4,A55&lt;=Rendszer!$B$5),(H55*Rendszer!$B$2/1000)-(IF(F55&gt;H55,H55*Rendszer!$B$2/1000,F55*Rendszer!$B$2/1000)),0)</f>
        <v>0</v>
      </c>
      <c r="J55" s="2">
        <f>IF((J54+(F55*Rendszer!$B$1/1000)-I55)&gt;0,IF(J54+(F55*Rendszer!$B$1/1000)&gt;(Rendszer!$B$3*Rendszer!$C$3),(Rendszer!$B$3*Rendszer!$C$3)-I55,J54+(F55*Rendszer!$B$1/1000)-I55),0)</f>
        <v>12</v>
      </c>
      <c r="K55" s="2">
        <f t="shared" si="1"/>
        <v>0</v>
      </c>
    </row>
    <row r="56" spans="1:11" x14ac:dyDescent="0.25">
      <c r="A56" s="1" t="s">
        <v>36</v>
      </c>
      <c r="B56" s="1" t="s">
        <v>23</v>
      </c>
      <c r="C56" s="2">
        <v>9.6999999999999993</v>
      </c>
      <c r="D56" s="2">
        <v>16.3</v>
      </c>
      <c r="E56" s="2">
        <v>6.9</v>
      </c>
      <c r="F56" s="2">
        <v>0</v>
      </c>
      <c r="G56">
        <v>0.23</v>
      </c>
      <c r="H56" s="2">
        <f t="shared" si="0"/>
        <v>2.9</v>
      </c>
      <c r="I56" s="2">
        <f>IF(AND(A56&gt;=Rendszer!$B$4,A56&lt;=Rendszer!$B$5),(H56*Rendszer!$B$2/1000)-(IF(F56&gt;H56,H56*Rendszer!$B$2/1000,F56*Rendszer!$B$2/1000)),0)</f>
        <v>0</v>
      </c>
      <c r="J56" s="2">
        <f>IF((J55+(F56*Rendszer!$B$1/1000)-I56)&gt;0,IF(J55+(F56*Rendszer!$B$1/1000)&gt;(Rendszer!$B$3*Rendszer!$C$3),(Rendszer!$B$3*Rendszer!$C$3)-I56,J55+(F56*Rendszer!$B$1/1000)-I56),0)</f>
        <v>12</v>
      </c>
      <c r="K56" s="2">
        <f t="shared" si="1"/>
        <v>0</v>
      </c>
    </row>
    <row r="57" spans="1:11" x14ac:dyDescent="0.25">
      <c r="A57" s="1" t="s">
        <v>36</v>
      </c>
      <c r="B57" s="1" t="s">
        <v>24</v>
      </c>
      <c r="C57" s="2">
        <v>10.9</v>
      </c>
      <c r="D57" s="2">
        <v>18</v>
      </c>
      <c r="E57" s="2">
        <v>4</v>
      </c>
      <c r="F57" s="2">
        <v>1.8</v>
      </c>
      <c r="G57">
        <v>0.23</v>
      </c>
      <c r="H57" s="2">
        <f t="shared" si="0"/>
        <v>3</v>
      </c>
      <c r="I57" s="2">
        <f>IF(AND(A57&gt;=Rendszer!$B$4,A57&lt;=Rendszer!$B$5),(H57*Rendszer!$B$2/1000)-(IF(F57&gt;H57,H57*Rendszer!$B$2/1000,F57*Rendszer!$B$2/1000)),0)</f>
        <v>0</v>
      </c>
      <c r="J57" s="2">
        <f>IF((J56+(F57*Rendszer!$B$1/1000)-I57)&gt;0,IF(J56+(F57*Rendszer!$B$1/1000)&gt;(Rendszer!$B$3*Rendszer!$C$3),(Rendszer!$B$3*Rendszer!$C$3)-I57,J56+(F57*Rendszer!$B$1/1000)-I57),0)</f>
        <v>12</v>
      </c>
      <c r="K57" s="2">
        <f t="shared" si="1"/>
        <v>0</v>
      </c>
    </row>
    <row r="58" spans="1:11" x14ac:dyDescent="0.25">
      <c r="A58" s="1" t="s">
        <v>36</v>
      </c>
      <c r="B58" s="1" t="s">
        <v>25</v>
      </c>
      <c r="C58" s="2">
        <v>8.1999999999999993</v>
      </c>
      <c r="D58" s="2">
        <v>14.2</v>
      </c>
      <c r="E58" s="2">
        <v>6.7</v>
      </c>
      <c r="F58" s="2">
        <v>4.4000000000000004</v>
      </c>
      <c r="G58">
        <v>0.23</v>
      </c>
      <c r="H58" s="2">
        <f t="shared" si="0"/>
        <v>2.8000000000000003</v>
      </c>
      <c r="I58" s="2">
        <f>IF(AND(A58&gt;=Rendszer!$B$4,A58&lt;=Rendszer!$B$5),(H58*Rendszer!$B$2/1000)-(IF(F58&gt;H58,H58*Rendszer!$B$2/1000,F58*Rendszer!$B$2/1000)),0)</f>
        <v>0</v>
      </c>
      <c r="J58" s="2">
        <f>IF((J57+(F58*Rendszer!$B$1/1000)-I58)&gt;0,IF(J57+(F58*Rendszer!$B$1/1000)&gt;(Rendszer!$B$3*Rendszer!$C$3),(Rendszer!$B$3*Rendszer!$C$3)-I58,J57+(F58*Rendszer!$B$1/1000)-I58),0)</f>
        <v>12</v>
      </c>
      <c r="K58" s="2">
        <f t="shared" si="1"/>
        <v>0</v>
      </c>
    </row>
    <row r="59" spans="1:11" x14ac:dyDescent="0.25">
      <c r="A59" s="1" t="s">
        <v>36</v>
      </c>
      <c r="B59" s="1" t="s">
        <v>26</v>
      </c>
      <c r="C59" s="2">
        <v>5.5</v>
      </c>
      <c r="D59" s="2">
        <v>9.3000000000000007</v>
      </c>
      <c r="E59" s="2">
        <v>2.5</v>
      </c>
      <c r="F59" s="2">
        <v>0.2</v>
      </c>
      <c r="G59">
        <v>0.23</v>
      </c>
      <c r="H59" s="2">
        <f t="shared" si="0"/>
        <v>2.5</v>
      </c>
      <c r="I59" s="2">
        <f>IF(AND(A59&gt;=Rendszer!$B$4,A59&lt;=Rendszer!$B$5),(H59*Rendszer!$B$2/1000)-(IF(F59&gt;H59,H59*Rendszer!$B$2/1000,F59*Rendszer!$B$2/1000)),0)</f>
        <v>0</v>
      </c>
      <c r="J59" s="2">
        <f>IF((J58+(F59*Rendszer!$B$1/1000)-I59)&gt;0,IF(J58+(F59*Rendszer!$B$1/1000)&gt;(Rendszer!$B$3*Rendszer!$C$3),(Rendszer!$B$3*Rendszer!$C$3)-I59,J58+(F59*Rendszer!$B$1/1000)-I59),0)</f>
        <v>12</v>
      </c>
      <c r="K59" s="2">
        <f t="shared" si="1"/>
        <v>0</v>
      </c>
    </row>
    <row r="60" spans="1:11" x14ac:dyDescent="0.25">
      <c r="A60" s="1" t="s">
        <v>36</v>
      </c>
      <c r="B60" s="1" t="s">
        <v>27</v>
      </c>
      <c r="C60" s="2">
        <v>5</v>
      </c>
      <c r="D60" s="2">
        <v>7.9</v>
      </c>
      <c r="E60" s="2">
        <v>2.5</v>
      </c>
      <c r="F60" s="2">
        <v>0.6</v>
      </c>
      <c r="G60">
        <v>0.23</v>
      </c>
      <c r="H60" s="2">
        <f t="shared" si="0"/>
        <v>2.4</v>
      </c>
      <c r="I60" s="2">
        <f>IF(AND(A60&gt;=Rendszer!$B$4,A60&lt;=Rendszer!$B$5),(H60*Rendszer!$B$2/1000)-(IF(F60&gt;H60,H60*Rendszer!$B$2/1000,F60*Rendszer!$B$2/1000)),0)</f>
        <v>0</v>
      </c>
      <c r="J60" s="2">
        <f>IF((J59+(F60*Rendszer!$B$1/1000)-I60)&gt;0,IF(J59+(F60*Rendszer!$B$1/1000)&gt;(Rendszer!$B$3*Rendszer!$C$3),(Rendszer!$B$3*Rendszer!$C$3)-I60,J59+(F60*Rendszer!$B$1/1000)-I60),0)</f>
        <v>12</v>
      </c>
      <c r="K60" s="2">
        <f t="shared" si="1"/>
        <v>0</v>
      </c>
    </row>
    <row r="61" spans="1:11" x14ac:dyDescent="0.25">
      <c r="A61" s="1" t="s">
        <v>36</v>
      </c>
      <c r="B61" s="1" t="s">
        <v>28</v>
      </c>
      <c r="C61" s="2">
        <v>6.2</v>
      </c>
      <c r="D61" s="2">
        <v>11</v>
      </c>
      <c r="E61" s="2">
        <v>1.3</v>
      </c>
      <c r="F61" s="2">
        <v>0</v>
      </c>
      <c r="G61">
        <v>0.23</v>
      </c>
      <c r="H61" s="2">
        <f t="shared" si="0"/>
        <v>2.5</v>
      </c>
      <c r="I61" s="2">
        <f>IF(AND(A61&gt;=Rendszer!$B$4,A61&lt;=Rendszer!$B$5),(H61*Rendszer!$B$2/1000)-(IF(F61&gt;H61,H61*Rendszer!$B$2/1000,F61*Rendszer!$B$2/1000)),0)</f>
        <v>0</v>
      </c>
      <c r="J61" s="2">
        <f>IF((J60+(F61*Rendszer!$B$1/1000)-I61)&gt;0,IF(J60+(F61*Rendszer!$B$1/1000)&gt;(Rendszer!$B$3*Rendszer!$C$3),(Rendszer!$B$3*Rendszer!$C$3)-I61,J60+(F61*Rendszer!$B$1/1000)-I61),0)</f>
        <v>12</v>
      </c>
      <c r="K61" s="2">
        <f t="shared" si="1"/>
        <v>0</v>
      </c>
    </row>
    <row r="62" spans="1:11" x14ac:dyDescent="0.25">
      <c r="A62" s="1" t="s">
        <v>37</v>
      </c>
      <c r="B62" s="1" t="s">
        <v>0</v>
      </c>
      <c r="C62" s="2">
        <v>8.6</v>
      </c>
      <c r="D62" s="2">
        <v>13.7</v>
      </c>
      <c r="E62" s="2">
        <v>4.9000000000000004</v>
      </c>
      <c r="F62" s="2">
        <v>17.5</v>
      </c>
      <c r="G62">
        <v>0.27</v>
      </c>
      <c r="H62" s="2">
        <f t="shared" si="0"/>
        <v>3.3000000000000003</v>
      </c>
      <c r="I62" s="2">
        <f>IF(AND(A62&gt;=Rendszer!$B$4,A62&lt;=Rendszer!$B$5),(H62*Rendszer!$B$2/1000)-(IF(F62&gt;H62,H62*Rendszer!$B$2/1000,F62*Rendszer!$B$2/1000)),0)</f>
        <v>0</v>
      </c>
      <c r="J62" s="2">
        <f>IF((J61+(F62*Rendszer!$B$1/1000)-I62)&gt;0,IF(J61+(F62*Rendszer!$B$1/1000)&gt;(Rendszer!$B$3*Rendszer!$C$3),(Rendszer!$B$3*Rendszer!$C$3)-I62,J61+(F62*Rendszer!$B$1/1000)-I62),0)</f>
        <v>12</v>
      </c>
      <c r="K62" s="2">
        <f t="shared" si="1"/>
        <v>0</v>
      </c>
    </row>
    <row r="63" spans="1:11" x14ac:dyDescent="0.25">
      <c r="A63" s="1" t="s">
        <v>37</v>
      </c>
      <c r="B63" s="1" t="s">
        <v>1</v>
      </c>
      <c r="C63" s="2">
        <v>10.9</v>
      </c>
      <c r="D63" s="2">
        <v>15</v>
      </c>
      <c r="E63" s="2">
        <v>7.4</v>
      </c>
      <c r="F63" s="2">
        <v>1.9</v>
      </c>
      <c r="G63">
        <v>0.27</v>
      </c>
      <c r="H63" s="2">
        <f t="shared" si="0"/>
        <v>3.6</v>
      </c>
      <c r="I63" s="2">
        <f>IF(AND(A63&gt;=Rendszer!$B$4,A63&lt;=Rendszer!$B$5),(H63*Rendszer!$B$2/1000)-(IF(F63&gt;H63,H63*Rendszer!$B$2/1000,F63*Rendszer!$B$2/1000)),0)</f>
        <v>0.51000000000000012</v>
      </c>
      <c r="J63" s="2">
        <f>IF((J62+(F63*Rendszer!$B$1/1000)-I63)&gt;0,IF(J62+(F63*Rendszer!$B$1/1000)&gt;(Rendszer!$B$3*Rendszer!$C$3),(Rendszer!$B$3*Rendszer!$C$3)-I63,J62+(F63*Rendszer!$B$1/1000)-I63),0)</f>
        <v>11.49</v>
      </c>
      <c r="K63" s="2">
        <f t="shared" si="1"/>
        <v>0</v>
      </c>
    </row>
    <row r="64" spans="1:11" x14ac:dyDescent="0.25">
      <c r="A64" s="1" t="s">
        <v>37</v>
      </c>
      <c r="B64" s="1" t="s">
        <v>2</v>
      </c>
      <c r="C64" s="2">
        <v>9.8000000000000007</v>
      </c>
      <c r="D64" s="2">
        <v>13.3</v>
      </c>
      <c r="E64" s="2">
        <v>8.1999999999999993</v>
      </c>
      <c r="F64" s="2">
        <v>2.6</v>
      </c>
      <c r="G64">
        <v>0.27</v>
      </c>
      <c r="H64" s="2">
        <f t="shared" si="0"/>
        <v>3.4</v>
      </c>
      <c r="I64" s="2">
        <f>IF(AND(A64&gt;=Rendszer!$B$4,A64&lt;=Rendszer!$B$5),(H64*Rendszer!$B$2/1000)-(IF(F64&gt;H64,H64*Rendszer!$B$2/1000,F64*Rendszer!$B$2/1000)),0)</f>
        <v>0.24</v>
      </c>
      <c r="J64" s="2">
        <f>IF((J63+(F64*Rendszer!$B$1/1000)-I64)&gt;0,IF(J63+(F64*Rendszer!$B$1/1000)&gt;(Rendszer!$B$3*Rendszer!$C$3),(Rendszer!$B$3*Rendszer!$C$3)-I64,J63+(F64*Rendszer!$B$1/1000)-I64),0)</f>
        <v>11.76</v>
      </c>
      <c r="K64" s="2">
        <f t="shared" si="1"/>
        <v>0</v>
      </c>
    </row>
    <row r="65" spans="1:11" x14ac:dyDescent="0.25">
      <c r="A65" s="1" t="s">
        <v>37</v>
      </c>
      <c r="B65" s="1" t="s">
        <v>3</v>
      </c>
      <c r="C65" s="2">
        <v>6.4</v>
      </c>
      <c r="D65" s="2">
        <v>10.6</v>
      </c>
      <c r="E65" s="2">
        <v>5.0999999999999996</v>
      </c>
      <c r="F65" s="2">
        <v>0</v>
      </c>
      <c r="G65">
        <v>0.27</v>
      </c>
      <c r="H65" s="2">
        <f t="shared" si="0"/>
        <v>3</v>
      </c>
      <c r="I65" s="2">
        <f>IF(AND(A65&gt;=Rendszer!$B$4,A65&lt;=Rendszer!$B$5),(H65*Rendszer!$B$2/1000)-(IF(F65&gt;H65,H65*Rendszer!$B$2/1000,F65*Rendszer!$B$2/1000)),0)</f>
        <v>0.9</v>
      </c>
      <c r="J65" s="2">
        <f>IF((J64+(F65*Rendszer!$B$1/1000)-I65)&gt;0,IF(J64+(F65*Rendszer!$B$1/1000)&gt;(Rendszer!$B$3*Rendszer!$C$3),(Rendszer!$B$3*Rendszer!$C$3)-I65,J64+(F65*Rendszer!$B$1/1000)-I65),0)</f>
        <v>10.86</v>
      </c>
      <c r="K65" s="2">
        <f t="shared" si="1"/>
        <v>0</v>
      </c>
    </row>
    <row r="66" spans="1:11" x14ac:dyDescent="0.25">
      <c r="A66" s="1" t="s">
        <v>37</v>
      </c>
      <c r="B66" s="1" t="s">
        <v>4</v>
      </c>
      <c r="C66" s="2">
        <v>7.4</v>
      </c>
      <c r="D66" s="2">
        <v>12.7</v>
      </c>
      <c r="E66" s="2">
        <v>2.2000000000000002</v>
      </c>
      <c r="F66" s="2">
        <v>1.6</v>
      </c>
      <c r="G66">
        <v>0.27</v>
      </c>
      <c r="H66" s="2">
        <f t="shared" si="0"/>
        <v>3.1</v>
      </c>
      <c r="I66" s="2">
        <f>IF(AND(A66&gt;=Rendszer!$B$4,A66&lt;=Rendszer!$B$5),(H66*Rendszer!$B$2/1000)-(IF(F66&gt;H66,H66*Rendszer!$B$2/1000,F66*Rendszer!$B$2/1000)),0)</f>
        <v>0.45000000000000007</v>
      </c>
      <c r="J66" s="2">
        <f>IF((J65+(F66*Rendszer!$B$1/1000)-I66)&gt;0,IF(J65+(F66*Rendszer!$B$1/1000)&gt;(Rendszer!$B$3*Rendszer!$C$3),(Rendszer!$B$3*Rendszer!$C$3)-I66,J65+(F66*Rendszer!$B$1/1000)-I66),0)</f>
        <v>10.73</v>
      </c>
      <c r="K66" s="2">
        <f t="shared" si="1"/>
        <v>0</v>
      </c>
    </row>
    <row r="67" spans="1:11" x14ac:dyDescent="0.25">
      <c r="A67" s="1" t="s">
        <v>37</v>
      </c>
      <c r="B67" s="1" t="s">
        <v>5</v>
      </c>
      <c r="C67" s="2">
        <v>5.9</v>
      </c>
      <c r="D67" s="2">
        <v>8.6999999999999993</v>
      </c>
      <c r="E67" s="2">
        <v>3.8</v>
      </c>
      <c r="F67" s="2">
        <v>12.4</v>
      </c>
      <c r="G67">
        <v>0.27</v>
      </c>
      <c r="H67" s="2">
        <f t="shared" ref="H67:H130" si="2">ROUNDUP(G67*(0.46*C67+8),1)</f>
        <v>2.9</v>
      </c>
      <c r="I67" s="2">
        <f>IF(AND(A67&gt;=Rendszer!$B$4,A67&lt;=Rendszer!$B$5),(H67*Rendszer!$B$2/1000)-(IF(F67&gt;H67,H67*Rendszer!$B$2/1000,F67*Rendszer!$B$2/1000)),0)</f>
        <v>0</v>
      </c>
      <c r="J67" s="2">
        <f>IF((J66+(F67*Rendszer!$B$1/1000)-I67)&gt;0,IF(J66+(F67*Rendszer!$B$1/1000)&gt;(Rendszer!$B$3*Rendszer!$C$3),(Rendszer!$B$3*Rendszer!$C$3)-I67,J66+(F67*Rendszer!$B$1/1000)-I67),0)</f>
        <v>12</v>
      </c>
      <c r="K67" s="2">
        <f t="shared" ref="K67:K130" si="3">IF(I67-J67&lt;0,0,I67-J67)</f>
        <v>0</v>
      </c>
    </row>
    <row r="68" spans="1:11" x14ac:dyDescent="0.25">
      <c r="A68" s="1" t="s">
        <v>37</v>
      </c>
      <c r="B68" s="1" t="s">
        <v>6</v>
      </c>
      <c r="C68" s="2">
        <v>7.1</v>
      </c>
      <c r="D68" s="2">
        <v>10.3</v>
      </c>
      <c r="E68" s="2">
        <v>4.9000000000000004</v>
      </c>
      <c r="F68" s="2">
        <v>0</v>
      </c>
      <c r="G68">
        <v>0.27</v>
      </c>
      <c r="H68" s="2">
        <f t="shared" si="2"/>
        <v>3.1</v>
      </c>
      <c r="I68" s="2">
        <f>IF(AND(A68&gt;=Rendszer!$B$4,A68&lt;=Rendszer!$B$5),(H68*Rendszer!$B$2/1000)-(IF(F68&gt;H68,H68*Rendszer!$B$2/1000,F68*Rendszer!$B$2/1000)),0)</f>
        <v>0.93</v>
      </c>
      <c r="J68" s="2">
        <f>IF((J67+(F68*Rendszer!$B$1/1000)-I68)&gt;0,IF(J67+(F68*Rendszer!$B$1/1000)&gt;(Rendszer!$B$3*Rendszer!$C$3),(Rendszer!$B$3*Rendszer!$C$3)-I68,J67+(F68*Rendszer!$B$1/1000)-I68),0)</f>
        <v>11.07</v>
      </c>
      <c r="K68" s="2">
        <f t="shared" si="3"/>
        <v>0</v>
      </c>
    </row>
    <row r="69" spans="1:11" x14ac:dyDescent="0.25">
      <c r="A69" s="1" t="s">
        <v>37</v>
      </c>
      <c r="B69" s="1" t="s">
        <v>7</v>
      </c>
      <c r="C69" s="2">
        <v>6.8</v>
      </c>
      <c r="D69" s="2">
        <v>11.7</v>
      </c>
      <c r="E69" s="2">
        <v>4.2</v>
      </c>
      <c r="F69" s="2">
        <v>0</v>
      </c>
      <c r="G69">
        <v>0.27</v>
      </c>
      <c r="H69" s="2">
        <f t="shared" si="2"/>
        <v>3.1</v>
      </c>
      <c r="I69" s="2">
        <f>IF(AND(A69&gt;=Rendszer!$B$4,A69&lt;=Rendszer!$B$5),(H69*Rendszer!$B$2/1000)-(IF(F69&gt;H69,H69*Rendszer!$B$2/1000,F69*Rendszer!$B$2/1000)),0)</f>
        <v>0.93</v>
      </c>
      <c r="J69" s="2">
        <f>IF((J68+(F69*Rendszer!$B$1/1000)-I69)&gt;0,IF(J68+(F69*Rendszer!$B$1/1000)&gt;(Rendszer!$B$3*Rendszer!$C$3),(Rendszer!$B$3*Rendszer!$C$3)-I69,J68+(F69*Rendszer!$B$1/1000)-I69),0)</f>
        <v>10.14</v>
      </c>
      <c r="K69" s="2">
        <f t="shared" si="3"/>
        <v>0</v>
      </c>
    </row>
    <row r="70" spans="1:11" x14ac:dyDescent="0.25">
      <c r="A70" s="1" t="s">
        <v>37</v>
      </c>
      <c r="B70" s="1" t="s">
        <v>8</v>
      </c>
      <c r="C70" s="2">
        <v>7.2</v>
      </c>
      <c r="D70" s="2">
        <v>14</v>
      </c>
      <c r="E70" s="2">
        <v>0.6</v>
      </c>
      <c r="F70" s="2">
        <v>0</v>
      </c>
      <c r="G70">
        <v>0.27</v>
      </c>
      <c r="H70" s="2">
        <f t="shared" si="2"/>
        <v>3.1</v>
      </c>
      <c r="I70" s="2">
        <f>IF(AND(A70&gt;=Rendszer!$B$4,A70&lt;=Rendszer!$B$5),(H70*Rendszer!$B$2/1000)-(IF(F70&gt;H70,H70*Rendszer!$B$2/1000,F70*Rendszer!$B$2/1000)),0)</f>
        <v>0.93</v>
      </c>
      <c r="J70" s="2">
        <f>IF((J69+(F70*Rendszer!$B$1/1000)-I70)&gt;0,IF(J69+(F70*Rendszer!$B$1/1000)&gt;(Rendszer!$B$3*Rendszer!$C$3),(Rendszer!$B$3*Rendszer!$C$3)-I70,J69+(F70*Rendszer!$B$1/1000)-I70),0)</f>
        <v>9.2100000000000009</v>
      </c>
      <c r="K70" s="2">
        <f t="shared" si="3"/>
        <v>0</v>
      </c>
    </row>
    <row r="71" spans="1:11" x14ac:dyDescent="0.25">
      <c r="A71" s="1" t="s">
        <v>37</v>
      </c>
      <c r="B71" s="1" t="s">
        <v>9</v>
      </c>
      <c r="C71" s="2">
        <v>9.3000000000000007</v>
      </c>
      <c r="D71" s="2">
        <v>14.3</v>
      </c>
      <c r="E71" s="2">
        <v>3.4</v>
      </c>
      <c r="F71" s="2">
        <v>0.1</v>
      </c>
      <c r="G71">
        <v>0.27</v>
      </c>
      <c r="H71" s="2">
        <f t="shared" si="2"/>
        <v>3.4</v>
      </c>
      <c r="I71" s="2">
        <f>IF(AND(A71&gt;=Rendszer!$B$4,A71&lt;=Rendszer!$B$5),(H71*Rendszer!$B$2/1000)-(IF(F71&gt;H71,H71*Rendszer!$B$2/1000,F71*Rendszer!$B$2/1000)),0)</f>
        <v>0.99</v>
      </c>
      <c r="J71" s="2">
        <f>IF((J70+(F71*Rendszer!$B$1/1000)-I71)&gt;0,IF(J70+(F71*Rendszer!$B$1/1000)&gt;(Rendszer!$B$3*Rendszer!$C$3),(Rendszer!$B$3*Rendszer!$C$3)-I71,J70+(F71*Rendszer!$B$1/1000)-I71),0)</f>
        <v>8.24</v>
      </c>
      <c r="K71" s="2">
        <f t="shared" si="3"/>
        <v>0</v>
      </c>
    </row>
    <row r="72" spans="1:11" x14ac:dyDescent="0.25">
      <c r="A72" s="1" t="s">
        <v>37</v>
      </c>
      <c r="B72" s="1" t="s">
        <v>10</v>
      </c>
      <c r="C72" s="2">
        <v>12.5</v>
      </c>
      <c r="D72" s="2">
        <v>17.7</v>
      </c>
      <c r="E72" s="2">
        <v>7.4</v>
      </c>
      <c r="F72" s="2">
        <v>0.1</v>
      </c>
      <c r="G72">
        <v>0.27</v>
      </c>
      <c r="H72" s="2">
        <f t="shared" si="2"/>
        <v>3.8000000000000003</v>
      </c>
      <c r="I72" s="2">
        <f>IF(AND(A72&gt;=Rendszer!$B$4,A72&lt;=Rendszer!$B$5),(H72*Rendszer!$B$2/1000)-(IF(F72&gt;H72,H72*Rendszer!$B$2/1000,F72*Rendszer!$B$2/1000)),0)</f>
        <v>1.1099999999999999</v>
      </c>
      <c r="J72" s="2">
        <f>IF((J71+(F72*Rendszer!$B$1/1000)-I72)&gt;0,IF(J71+(F72*Rendszer!$B$1/1000)&gt;(Rendszer!$B$3*Rendszer!$C$3),(Rendszer!$B$3*Rendszer!$C$3)-I72,J71+(F72*Rendszer!$B$1/1000)-I72),0)</f>
        <v>7.15</v>
      </c>
      <c r="K72" s="2">
        <f t="shared" si="3"/>
        <v>0</v>
      </c>
    </row>
    <row r="73" spans="1:11" x14ac:dyDescent="0.25">
      <c r="A73" s="1" t="s">
        <v>37</v>
      </c>
      <c r="B73" s="1" t="s">
        <v>11</v>
      </c>
      <c r="C73" s="2">
        <v>16.899999999999999</v>
      </c>
      <c r="D73" s="2">
        <v>22.2</v>
      </c>
      <c r="E73" s="2">
        <v>11.7</v>
      </c>
      <c r="F73" s="2">
        <v>0</v>
      </c>
      <c r="G73">
        <v>0.27</v>
      </c>
      <c r="H73" s="2">
        <f t="shared" si="2"/>
        <v>4.3</v>
      </c>
      <c r="I73" s="2">
        <f>IF(AND(A73&gt;=Rendszer!$B$4,A73&lt;=Rendszer!$B$5),(H73*Rendszer!$B$2/1000)-(IF(F73&gt;H73,H73*Rendszer!$B$2/1000,F73*Rendszer!$B$2/1000)),0)</f>
        <v>1.29</v>
      </c>
      <c r="J73" s="2">
        <f>IF((J72+(F73*Rendszer!$B$1/1000)-I73)&gt;0,IF(J72+(F73*Rendszer!$B$1/1000)&gt;(Rendszer!$B$3*Rendszer!$C$3),(Rendszer!$B$3*Rendszer!$C$3)-I73,J72+(F73*Rendszer!$B$1/1000)-I73),0)</f>
        <v>5.86</v>
      </c>
      <c r="K73" s="2">
        <f t="shared" si="3"/>
        <v>0</v>
      </c>
    </row>
    <row r="74" spans="1:11" x14ac:dyDescent="0.25">
      <c r="A74" s="1" t="s">
        <v>37</v>
      </c>
      <c r="B74" s="1" t="s">
        <v>12</v>
      </c>
      <c r="C74" s="2">
        <v>11.3</v>
      </c>
      <c r="D74" s="2">
        <v>18.399999999999999</v>
      </c>
      <c r="E74" s="2">
        <v>8.3000000000000007</v>
      </c>
      <c r="F74" s="2">
        <v>0</v>
      </c>
      <c r="G74">
        <v>0.27</v>
      </c>
      <c r="H74" s="2">
        <f t="shared" si="2"/>
        <v>3.6</v>
      </c>
      <c r="I74" s="2">
        <f>IF(AND(A74&gt;=Rendszer!$B$4,A74&lt;=Rendszer!$B$5),(H74*Rendszer!$B$2/1000)-(IF(F74&gt;H74,H74*Rendszer!$B$2/1000,F74*Rendszer!$B$2/1000)),0)</f>
        <v>1.08</v>
      </c>
      <c r="J74" s="2">
        <f>IF((J73+(F74*Rendszer!$B$1/1000)-I74)&gt;0,IF(J73+(F74*Rendszer!$B$1/1000)&gt;(Rendszer!$B$3*Rendszer!$C$3),(Rendszer!$B$3*Rendszer!$C$3)-I74,J73+(F74*Rendszer!$B$1/1000)-I74),0)</f>
        <v>4.78</v>
      </c>
      <c r="K74" s="2">
        <f t="shared" si="3"/>
        <v>0</v>
      </c>
    </row>
    <row r="75" spans="1:11" x14ac:dyDescent="0.25">
      <c r="A75" s="1" t="s">
        <v>37</v>
      </c>
      <c r="B75" s="1" t="s">
        <v>13</v>
      </c>
      <c r="C75" s="2">
        <v>8.1</v>
      </c>
      <c r="D75" s="2">
        <v>12.7</v>
      </c>
      <c r="E75" s="2">
        <v>4.8</v>
      </c>
      <c r="F75" s="2">
        <v>0</v>
      </c>
      <c r="G75">
        <v>0.27</v>
      </c>
      <c r="H75" s="2">
        <f t="shared" si="2"/>
        <v>3.2</v>
      </c>
      <c r="I75" s="2">
        <f>IF(AND(A75&gt;=Rendszer!$B$4,A75&lt;=Rendszer!$B$5),(H75*Rendszer!$B$2/1000)-(IF(F75&gt;H75,H75*Rendszer!$B$2/1000,F75*Rendszer!$B$2/1000)),0)</f>
        <v>0.96</v>
      </c>
      <c r="J75" s="2">
        <f>IF((J74+(F75*Rendszer!$B$1/1000)-I75)&gt;0,IF(J74+(F75*Rendszer!$B$1/1000)&gt;(Rendszer!$B$3*Rendszer!$C$3),(Rendszer!$B$3*Rendszer!$C$3)-I75,J74+(F75*Rendszer!$B$1/1000)-I75),0)</f>
        <v>3.8200000000000003</v>
      </c>
      <c r="K75" s="2">
        <f t="shared" si="3"/>
        <v>0</v>
      </c>
    </row>
    <row r="76" spans="1:11" x14ac:dyDescent="0.25">
      <c r="A76" s="1" t="s">
        <v>37</v>
      </c>
      <c r="B76" s="1" t="s">
        <v>14</v>
      </c>
      <c r="C76" s="2">
        <v>5.6</v>
      </c>
      <c r="D76" s="2">
        <v>11.4</v>
      </c>
      <c r="E76" s="2">
        <v>1.6</v>
      </c>
      <c r="F76" s="2">
        <v>0</v>
      </c>
      <c r="G76">
        <v>0.27</v>
      </c>
      <c r="H76" s="2">
        <f t="shared" si="2"/>
        <v>2.9</v>
      </c>
      <c r="I76" s="2">
        <f>IF(AND(A76&gt;=Rendszer!$B$4,A76&lt;=Rendszer!$B$5),(H76*Rendszer!$B$2/1000)-(IF(F76&gt;H76,H76*Rendszer!$B$2/1000,F76*Rendszer!$B$2/1000)),0)</f>
        <v>0.87</v>
      </c>
      <c r="J76" s="2">
        <f>IF((J75+(F76*Rendszer!$B$1/1000)-I76)&gt;0,IF(J75+(F76*Rendszer!$B$1/1000)&gt;(Rendszer!$B$3*Rendszer!$C$3),(Rendszer!$B$3*Rendszer!$C$3)-I76,J75+(F76*Rendszer!$B$1/1000)-I76),0)</f>
        <v>2.95</v>
      </c>
      <c r="K76" s="2">
        <f t="shared" si="3"/>
        <v>0</v>
      </c>
    </row>
    <row r="77" spans="1:11" x14ac:dyDescent="0.25">
      <c r="A77" s="1" t="s">
        <v>37</v>
      </c>
      <c r="B77" s="1" t="s">
        <v>15</v>
      </c>
      <c r="C77" s="2">
        <v>7.1</v>
      </c>
      <c r="D77" s="2">
        <v>14.2</v>
      </c>
      <c r="E77" s="2">
        <v>1</v>
      </c>
      <c r="F77" s="2">
        <v>0</v>
      </c>
      <c r="G77">
        <v>0.27</v>
      </c>
      <c r="H77" s="2">
        <f t="shared" si="2"/>
        <v>3.1</v>
      </c>
      <c r="I77" s="2">
        <f>IF(AND(A77&gt;=Rendszer!$B$4,A77&lt;=Rendszer!$B$5),(H77*Rendszer!$B$2/1000)-(IF(F77&gt;H77,H77*Rendszer!$B$2/1000,F77*Rendszer!$B$2/1000)),0)</f>
        <v>0.93</v>
      </c>
      <c r="J77" s="2">
        <f>IF((J76+(F77*Rendszer!$B$1/1000)-I77)&gt;0,IF(J76+(F77*Rendszer!$B$1/1000)&gt;(Rendszer!$B$3*Rendszer!$C$3),(Rendszer!$B$3*Rendszer!$C$3)-I77,J76+(F77*Rendszer!$B$1/1000)-I77),0)</f>
        <v>2.02</v>
      </c>
      <c r="K77" s="2">
        <f t="shared" si="3"/>
        <v>0</v>
      </c>
    </row>
    <row r="78" spans="1:11" x14ac:dyDescent="0.25">
      <c r="A78" s="1" t="s">
        <v>37</v>
      </c>
      <c r="B78" s="1" t="s">
        <v>16</v>
      </c>
      <c r="C78" s="2">
        <v>10.4</v>
      </c>
      <c r="D78" s="2">
        <v>19.399999999999999</v>
      </c>
      <c r="E78" s="2">
        <v>1.7</v>
      </c>
      <c r="F78" s="2">
        <v>0</v>
      </c>
      <c r="G78">
        <v>0.27</v>
      </c>
      <c r="H78" s="2">
        <f t="shared" si="2"/>
        <v>3.5</v>
      </c>
      <c r="I78" s="2">
        <f>IF(AND(A78&gt;=Rendszer!$B$4,A78&lt;=Rendszer!$B$5),(H78*Rendszer!$B$2/1000)-(IF(F78&gt;H78,H78*Rendszer!$B$2/1000,F78*Rendszer!$B$2/1000)),0)</f>
        <v>1.05</v>
      </c>
      <c r="J78" s="2">
        <f>IF((J77+(F78*Rendszer!$B$1/1000)-I78)&gt;0,IF(J77+(F78*Rendszer!$B$1/1000)&gt;(Rendszer!$B$3*Rendszer!$C$3),(Rendszer!$B$3*Rendszer!$C$3)-I78,J77+(F78*Rendszer!$B$1/1000)-I78),0)</f>
        <v>0.97</v>
      </c>
      <c r="K78" s="2">
        <f t="shared" si="3"/>
        <v>8.0000000000000071E-2</v>
      </c>
    </row>
    <row r="79" spans="1:11" x14ac:dyDescent="0.25">
      <c r="A79" s="1" t="s">
        <v>37</v>
      </c>
      <c r="B79" s="1" t="s">
        <v>17</v>
      </c>
      <c r="C79" s="2">
        <v>12.9</v>
      </c>
      <c r="D79" s="2">
        <v>19.8</v>
      </c>
      <c r="E79" s="2">
        <v>5.9</v>
      </c>
      <c r="F79" s="2">
        <v>0</v>
      </c>
      <c r="G79">
        <v>0.27</v>
      </c>
      <c r="H79" s="2">
        <f t="shared" si="2"/>
        <v>3.8000000000000003</v>
      </c>
      <c r="I79" s="2">
        <f>IF(AND(A79&gt;=Rendszer!$B$4,A79&lt;=Rendszer!$B$5),(H79*Rendszer!$B$2/1000)-(IF(F79&gt;H79,H79*Rendszer!$B$2/1000,F79*Rendszer!$B$2/1000)),0)</f>
        <v>1.1399999999999999</v>
      </c>
      <c r="J79" s="2">
        <f>IF((J78+(F79*Rendszer!$B$1/1000)-I79)&gt;0,IF(J78+(F79*Rendszer!$B$1/1000)&gt;(Rendszer!$B$3*Rendszer!$C$3),(Rendszer!$B$3*Rendszer!$C$3)-I79,J78+(F79*Rendszer!$B$1/1000)-I79),0)</f>
        <v>0</v>
      </c>
      <c r="K79" s="2">
        <f t="shared" si="3"/>
        <v>1.1399999999999999</v>
      </c>
    </row>
    <row r="80" spans="1:11" x14ac:dyDescent="0.25">
      <c r="A80" s="1" t="s">
        <v>37</v>
      </c>
      <c r="B80" s="1" t="s">
        <v>18</v>
      </c>
      <c r="C80" s="2">
        <v>13.5</v>
      </c>
      <c r="D80" s="2">
        <v>20.399999999999999</v>
      </c>
      <c r="E80" s="2">
        <v>6.2</v>
      </c>
      <c r="F80" s="2">
        <v>0</v>
      </c>
      <c r="G80">
        <v>0.27</v>
      </c>
      <c r="H80" s="2">
        <f t="shared" si="2"/>
        <v>3.9</v>
      </c>
      <c r="I80" s="2">
        <f>IF(AND(A80&gt;=Rendszer!$B$4,A80&lt;=Rendszer!$B$5),(H80*Rendszer!$B$2/1000)-(IF(F80&gt;H80,H80*Rendszer!$B$2/1000,F80*Rendszer!$B$2/1000)),0)</f>
        <v>1.17</v>
      </c>
      <c r="J80" s="2">
        <f>IF((J79+(F80*Rendszer!$B$1/1000)-I80)&gt;0,IF(J79+(F80*Rendszer!$B$1/1000)&gt;(Rendszer!$B$3*Rendszer!$C$3),(Rendszer!$B$3*Rendszer!$C$3)-I80,J79+(F80*Rendszer!$B$1/1000)-I80),0)</f>
        <v>0</v>
      </c>
      <c r="K80" s="2">
        <f t="shared" si="3"/>
        <v>1.17</v>
      </c>
    </row>
    <row r="81" spans="1:11" x14ac:dyDescent="0.25">
      <c r="A81" s="1" t="s">
        <v>37</v>
      </c>
      <c r="B81" s="1" t="s">
        <v>19</v>
      </c>
      <c r="C81" s="2">
        <v>14.2</v>
      </c>
      <c r="D81" s="2">
        <v>21.1</v>
      </c>
      <c r="E81" s="2">
        <v>7.1</v>
      </c>
      <c r="F81" s="2">
        <v>0</v>
      </c>
      <c r="G81">
        <v>0.27</v>
      </c>
      <c r="H81" s="2">
        <f t="shared" si="2"/>
        <v>4</v>
      </c>
      <c r="I81" s="2">
        <f>IF(AND(A81&gt;=Rendszer!$B$4,A81&lt;=Rendszer!$B$5),(H81*Rendszer!$B$2/1000)-(IF(F81&gt;H81,H81*Rendszer!$B$2/1000,F81*Rendszer!$B$2/1000)),0)</f>
        <v>1.2</v>
      </c>
      <c r="J81" s="2">
        <f>IF((J80+(F81*Rendszer!$B$1/1000)-I81)&gt;0,IF(J80+(F81*Rendszer!$B$1/1000)&gt;(Rendszer!$B$3*Rendszer!$C$3),(Rendszer!$B$3*Rendszer!$C$3)-I81,J80+(F81*Rendszer!$B$1/1000)-I81),0)</f>
        <v>0</v>
      </c>
      <c r="K81" s="2">
        <f t="shared" si="3"/>
        <v>1.2</v>
      </c>
    </row>
    <row r="82" spans="1:11" x14ac:dyDescent="0.25">
      <c r="A82" s="1" t="s">
        <v>37</v>
      </c>
      <c r="B82" s="1" t="s">
        <v>20</v>
      </c>
      <c r="C82" s="2">
        <v>8.9</v>
      </c>
      <c r="D82" s="2">
        <v>16.899999999999999</v>
      </c>
      <c r="E82" s="2">
        <v>3.6</v>
      </c>
      <c r="F82" s="2">
        <v>1.2</v>
      </c>
      <c r="G82">
        <v>0.27</v>
      </c>
      <c r="H82" s="2">
        <f t="shared" si="2"/>
        <v>3.3000000000000003</v>
      </c>
      <c r="I82" s="2">
        <f>IF(AND(A82&gt;=Rendszer!$B$4,A82&lt;=Rendszer!$B$5),(H82*Rendszer!$B$2/1000)-(IF(F82&gt;H82,H82*Rendszer!$B$2/1000,F82*Rendszer!$B$2/1000)),0)</f>
        <v>0.63000000000000012</v>
      </c>
      <c r="J82" s="2">
        <f>IF((J81+(F82*Rendszer!$B$1/1000)-I82)&gt;0,IF(J81+(F82*Rendszer!$B$1/1000)&gt;(Rendszer!$B$3*Rendszer!$C$3),(Rendszer!$B$3*Rendszer!$C$3)-I82,J81+(F82*Rendszer!$B$1/1000)-I82),0)</f>
        <v>0</v>
      </c>
      <c r="K82" s="2">
        <f t="shared" si="3"/>
        <v>0.63000000000000012</v>
      </c>
    </row>
    <row r="83" spans="1:11" x14ac:dyDescent="0.25">
      <c r="A83" s="1" t="s">
        <v>37</v>
      </c>
      <c r="B83" s="1" t="s">
        <v>21</v>
      </c>
      <c r="C83" s="2">
        <v>3.6</v>
      </c>
      <c r="D83" s="2">
        <v>7.1</v>
      </c>
      <c r="E83" s="2">
        <v>2.1</v>
      </c>
      <c r="F83" s="2">
        <v>0</v>
      </c>
      <c r="G83">
        <v>0.27</v>
      </c>
      <c r="H83" s="2">
        <f t="shared" si="2"/>
        <v>2.7</v>
      </c>
      <c r="I83" s="2">
        <f>IF(AND(A83&gt;=Rendszer!$B$4,A83&lt;=Rendszer!$B$5),(H83*Rendszer!$B$2/1000)-(IF(F83&gt;H83,H83*Rendszer!$B$2/1000,F83*Rendszer!$B$2/1000)),0)</f>
        <v>0.81</v>
      </c>
      <c r="J83" s="2">
        <f>IF((J82+(F83*Rendszer!$B$1/1000)-I83)&gt;0,IF(J82+(F83*Rendszer!$B$1/1000)&gt;(Rendszer!$B$3*Rendszer!$C$3),(Rendszer!$B$3*Rendszer!$C$3)-I83,J82+(F83*Rendszer!$B$1/1000)-I83),0)</f>
        <v>0</v>
      </c>
      <c r="K83" s="2">
        <f t="shared" si="3"/>
        <v>0.81</v>
      </c>
    </row>
    <row r="84" spans="1:11" x14ac:dyDescent="0.25">
      <c r="A84" s="1" t="s">
        <v>37</v>
      </c>
      <c r="B84" s="1" t="s">
        <v>22</v>
      </c>
      <c r="C84" s="2">
        <v>0.6</v>
      </c>
      <c r="D84" s="2">
        <v>3.1</v>
      </c>
      <c r="E84" s="2">
        <v>-1.3</v>
      </c>
      <c r="F84" s="2">
        <v>0.1</v>
      </c>
      <c r="G84">
        <v>0.27</v>
      </c>
      <c r="H84" s="2">
        <f t="shared" si="2"/>
        <v>2.3000000000000003</v>
      </c>
      <c r="I84" s="2">
        <f>IF(AND(A84&gt;=Rendszer!$B$4,A84&lt;=Rendszer!$B$5),(H84*Rendszer!$B$2/1000)-(IF(F84&gt;H84,H84*Rendszer!$B$2/1000,F84*Rendszer!$B$2/1000)),0)</f>
        <v>0.66000000000000014</v>
      </c>
      <c r="J84" s="2">
        <f>IF((J83+(F84*Rendszer!$B$1/1000)-I84)&gt;0,IF(J83+(F84*Rendszer!$B$1/1000)&gt;(Rendszer!$B$3*Rendszer!$C$3),(Rendszer!$B$3*Rendszer!$C$3)-I84,J83+(F84*Rendszer!$B$1/1000)-I84),0)</f>
        <v>0</v>
      </c>
      <c r="K84" s="2">
        <f t="shared" si="3"/>
        <v>0.66000000000000014</v>
      </c>
    </row>
    <row r="85" spans="1:11" x14ac:dyDescent="0.25">
      <c r="A85" s="1" t="s">
        <v>37</v>
      </c>
      <c r="B85" s="1" t="s">
        <v>23</v>
      </c>
      <c r="C85" s="2">
        <v>4.2</v>
      </c>
      <c r="D85" s="2">
        <v>8.3000000000000007</v>
      </c>
      <c r="E85" s="2">
        <v>0.1</v>
      </c>
      <c r="F85" s="2">
        <v>0</v>
      </c>
      <c r="G85">
        <v>0.27</v>
      </c>
      <c r="H85" s="2">
        <f t="shared" si="2"/>
        <v>2.7</v>
      </c>
      <c r="I85" s="2">
        <f>IF(AND(A85&gt;=Rendszer!$B$4,A85&lt;=Rendszer!$B$5),(H85*Rendszer!$B$2/1000)-(IF(F85&gt;H85,H85*Rendszer!$B$2/1000,F85*Rendszer!$B$2/1000)),0)</f>
        <v>0.81</v>
      </c>
      <c r="J85" s="2">
        <f>IF((J84+(F85*Rendszer!$B$1/1000)-I85)&gt;0,IF(J84+(F85*Rendszer!$B$1/1000)&gt;(Rendszer!$B$3*Rendszer!$C$3),(Rendszer!$B$3*Rendszer!$C$3)-I85,J84+(F85*Rendszer!$B$1/1000)-I85),0)</f>
        <v>0</v>
      </c>
      <c r="K85" s="2">
        <f t="shared" si="3"/>
        <v>0.81</v>
      </c>
    </row>
    <row r="86" spans="1:11" x14ac:dyDescent="0.25">
      <c r="A86" s="1" t="s">
        <v>37</v>
      </c>
      <c r="B86" s="1" t="s">
        <v>24</v>
      </c>
      <c r="C86" s="2">
        <v>3</v>
      </c>
      <c r="D86" s="2">
        <v>6</v>
      </c>
      <c r="E86" s="2">
        <v>0.4</v>
      </c>
      <c r="F86" s="2">
        <v>0</v>
      </c>
      <c r="G86">
        <v>0.27</v>
      </c>
      <c r="H86" s="2">
        <f t="shared" si="2"/>
        <v>2.6</v>
      </c>
      <c r="I86" s="2">
        <f>IF(AND(A86&gt;=Rendszer!$B$4,A86&lt;=Rendszer!$B$5),(H86*Rendszer!$B$2/1000)-(IF(F86&gt;H86,H86*Rendszer!$B$2/1000,F86*Rendszer!$B$2/1000)),0)</f>
        <v>0.78</v>
      </c>
      <c r="J86" s="2">
        <f>IF((J85+(F86*Rendszer!$B$1/1000)-I86)&gt;0,IF(J85+(F86*Rendszer!$B$1/1000)&gt;(Rendszer!$B$3*Rendszer!$C$3),(Rendszer!$B$3*Rendszer!$C$3)-I86,J85+(F86*Rendszer!$B$1/1000)-I86),0)</f>
        <v>0</v>
      </c>
      <c r="K86" s="2">
        <f t="shared" si="3"/>
        <v>0.78</v>
      </c>
    </row>
    <row r="87" spans="1:11" x14ac:dyDescent="0.25">
      <c r="A87" s="1" t="s">
        <v>37</v>
      </c>
      <c r="B87" s="1" t="s">
        <v>25</v>
      </c>
      <c r="C87" s="2">
        <v>9.1999999999999993</v>
      </c>
      <c r="D87" s="2">
        <v>14</v>
      </c>
      <c r="E87" s="2">
        <v>3.2</v>
      </c>
      <c r="F87" s="2">
        <v>0</v>
      </c>
      <c r="G87">
        <v>0.27</v>
      </c>
      <c r="H87" s="2">
        <f t="shared" si="2"/>
        <v>3.4</v>
      </c>
      <c r="I87" s="2">
        <f>IF(AND(A87&gt;=Rendszer!$B$4,A87&lt;=Rendszer!$B$5),(H87*Rendszer!$B$2/1000)-(IF(F87&gt;H87,H87*Rendszer!$B$2/1000,F87*Rendszer!$B$2/1000)),0)</f>
        <v>1.02</v>
      </c>
      <c r="J87" s="2">
        <f>IF((J86+(F87*Rendszer!$B$1/1000)-I87)&gt;0,IF(J86+(F87*Rendszer!$B$1/1000)&gt;(Rendszer!$B$3*Rendszer!$C$3),(Rendszer!$B$3*Rendszer!$C$3)-I87,J86+(F87*Rendszer!$B$1/1000)-I87),0)</f>
        <v>0</v>
      </c>
      <c r="K87" s="2">
        <f t="shared" si="3"/>
        <v>1.02</v>
      </c>
    </row>
    <row r="88" spans="1:11" x14ac:dyDescent="0.25">
      <c r="A88" s="1" t="s">
        <v>37</v>
      </c>
      <c r="B88" s="1" t="s">
        <v>26</v>
      </c>
      <c r="C88" s="2">
        <v>12.6</v>
      </c>
      <c r="D88" s="2">
        <v>17.899999999999999</v>
      </c>
      <c r="E88" s="2">
        <v>6.2</v>
      </c>
      <c r="F88" s="2">
        <v>0</v>
      </c>
      <c r="G88">
        <v>0.27</v>
      </c>
      <c r="H88" s="2">
        <f t="shared" si="2"/>
        <v>3.8000000000000003</v>
      </c>
      <c r="I88" s="2">
        <f>IF(AND(A88&gt;=Rendszer!$B$4,A88&lt;=Rendszer!$B$5),(H88*Rendszer!$B$2/1000)-(IF(F88&gt;H88,H88*Rendszer!$B$2/1000,F88*Rendszer!$B$2/1000)),0)</f>
        <v>1.1399999999999999</v>
      </c>
      <c r="J88" s="2">
        <f>IF((J87+(F88*Rendszer!$B$1/1000)-I88)&gt;0,IF(J87+(F88*Rendszer!$B$1/1000)&gt;(Rendszer!$B$3*Rendszer!$C$3),(Rendszer!$B$3*Rendszer!$C$3)-I88,J87+(F88*Rendszer!$B$1/1000)-I88),0)</f>
        <v>0</v>
      </c>
      <c r="K88" s="2">
        <f t="shared" si="3"/>
        <v>1.1399999999999999</v>
      </c>
    </row>
    <row r="89" spans="1:11" x14ac:dyDescent="0.25">
      <c r="A89" s="1" t="s">
        <v>37</v>
      </c>
      <c r="B89" s="1" t="s">
        <v>27</v>
      </c>
      <c r="C89" s="2">
        <v>12.8</v>
      </c>
      <c r="D89" s="2">
        <v>20.5</v>
      </c>
      <c r="E89" s="2">
        <v>6</v>
      </c>
      <c r="F89" s="2">
        <v>0</v>
      </c>
      <c r="G89">
        <v>0.27</v>
      </c>
      <c r="H89" s="2">
        <f t="shared" si="2"/>
        <v>3.8000000000000003</v>
      </c>
      <c r="I89" s="2">
        <f>IF(AND(A89&gt;=Rendszer!$B$4,A89&lt;=Rendszer!$B$5),(H89*Rendszer!$B$2/1000)-(IF(F89&gt;H89,H89*Rendszer!$B$2/1000,F89*Rendszer!$B$2/1000)),0)</f>
        <v>1.1399999999999999</v>
      </c>
      <c r="J89" s="2">
        <f>IF((J88+(F89*Rendszer!$B$1/1000)-I89)&gt;0,IF(J88+(F89*Rendszer!$B$1/1000)&gt;(Rendszer!$B$3*Rendszer!$C$3),(Rendszer!$B$3*Rendszer!$C$3)-I89,J88+(F89*Rendszer!$B$1/1000)-I89),0)</f>
        <v>0</v>
      </c>
      <c r="K89" s="2">
        <f t="shared" si="3"/>
        <v>1.1399999999999999</v>
      </c>
    </row>
    <row r="90" spans="1:11" x14ac:dyDescent="0.25">
      <c r="A90" s="1" t="s">
        <v>37</v>
      </c>
      <c r="B90" s="1" t="s">
        <v>28</v>
      </c>
      <c r="C90" s="2">
        <v>11.8</v>
      </c>
      <c r="D90" s="2">
        <v>17.899999999999999</v>
      </c>
      <c r="E90" s="2">
        <v>6.3</v>
      </c>
      <c r="F90" s="2">
        <v>0</v>
      </c>
      <c r="G90">
        <v>0.27</v>
      </c>
      <c r="H90" s="2">
        <f t="shared" si="2"/>
        <v>3.7</v>
      </c>
      <c r="I90" s="2">
        <f>IF(AND(A90&gt;=Rendszer!$B$4,A90&lt;=Rendszer!$B$5),(H90*Rendszer!$B$2/1000)-(IF(F90&gt;H90,H90*Rendszer!$B$2/1000,F90*Rendszer!$B$2/1000)),0)</f>
        <v>1.1100000000000001</v>
      </c>
      <c r="J90" s="2">
        <f>IF((J89+(F90*Rendszer!$B$1/1000)-I90)&gt;0,IF(J89+(F90*Rendszer!$B$1/1000)&gt;(Rendszer!$B$3*Rendszer!$C$3),(Rendszer!$B$3*Rendszer!$C$3)-I90,J89+(F90*Rendszer!$B$1/1000)-I90),0)</f>
        <v>0</v>
      </c>
      <c r="K90" s="2">
        <f t="shared" si="3"/>
        <v>1.1100000000000001</v>
      </c>
    </row>
    <row r="91" spans="1:11" x14ac:dyDescent="0.25">
      <c r="A91" s="1" t="s">
        <v>37</v>
      </c>
      <c r="B91" s="1" t="s">
        <v>29</v>
      </c>
      <c r="C91" s="2">
        <v>5.0999999999999996</v>
      </c>
      <c r="D91" s="2">
        <v>13.1</v>
      </c>
      <c r="E91" s="2">
        <v>3.4</v>
      </c>
      <c r="F91" s="2">
        <v>0</v>
      </c>
      <c r="G91">
        <v>0.27</v>
      </c>
      <c r="H91" s="2">
        <f t="shared" si="2"/>
        <v>2.8000000000000003</v>
      </c>
      <c r="I91" s="2">
        <f>IF(AND(A91&gt;=Rendszer!$B$4,A91&lt;=Rendszer!$B$5),(H91*Rendszer!$B$2/1000)-(IF(F91&gt;H91,H91*Rendszer!$B$2/1000,F91*Rendszer!$B$2/1000)),0)</f>
        <v>0.84000000000000008</v>
      </c>
      <c r="J91" s="2">
        <f>IF((J90+(F91*Rendszer!$B$1/1000)-I91)&gt;0,IF(J90+(F91*Rendszer!$B$1/1000)&gt;(Rendszer!$B$3*Rendszer!$C$3),(Rendszer!$B$3*Rendszer!$C$3)-I91,J90+(F91*Rendszer!$B$1/1000)-I91),0)</f>
        <v>0</v>
      </c>
      <c r="K91" s="2">
        <f t="shared" si="3"/>
        <v>0.84000000000000008</v>
      </c>
    </row>
    <row r="92" spans="1:11" x14ac:dyDescent="0.25">
      <c r="A92" s="1" t="s">
        <v>37</v>
      </c>
      <c r="B92" s="1" t="s">
        <v>30</v>
      </c>
      <c r="C92" s="2">
        <v>4.4000000000000004</v>
      </c>
      <c r="D92" s="2">
        <v>9.3000000000000007</v>
      </c>
      <c r="E92" s="2">
        <v>1.3</v>
      </c>
      <c r="F92" s="2">
        <v>0</v>
      </c>
      <c r="G92">
        <v>0.27</v>
      </c>
      <c r="H92" s="2">
        <f t="shared" si="2"/>
        <v>2.8000000000000003</v>
      </c>
      <c r="I92" s="2">
        <f>IF(AND(A92&gt;=Rendszer!$B$4,A92&lt;=Rendszer!$B$5),(H92*Rendszer!$B$2/1000)-(IF(F92&gt;H92,H92*Rendszer!$B$2/1000,F92*Rendszer!$B$2/1000)),0)</f>
        <v>0.84000000000000008</v>
      </c>
      <c r="J92" s="2">
        <f>IF((J91+(F92*Rendszer!$B$1/1000)-I92)&gt;0,IF(J91+(F92*Rendszer!$B$1/1000)&gt;(Rendszer!$B$3*Rendszer!$C$3),(Rendszer!$B$3*Rendszer!$C$3)-I92,J91+(F92*Rendszer!$B$1/1000)-I92),0)</f>
        <v>0</v>
      </c>
      <c r="K92" s="2">
        <f t="shared" si="3"/>
        <v>0.84000000000000008</v>
      </c>
    </row>
    <row r="93" spans="1:11" x14ac:dyDescent="0.25">
      <c r="A93" s="1" t="s">
        <v>44</v>
      </c>
      <c r="B93" s="1" t="s">
        <v>0</v>
      </c>
      <c r="C93" s="2">
        <v>5.3</v>
      </c>
      <c r="D93" s="2">
        <v>11.3</v>
      </c>
      <c r="E93" s="2">
        <v>-0.2</v>
      </c>
      <c r="F93" s="2">
        <v>0</v>
      </c>
      <c r="G93">
        <v>0.3</v>
      </c>
      <c r="H93" s="2">
        <f t="shared" si="2"/>
        <v>3.2</v>
      </c>
      <c r="I93" s="2">
        <f>IF(AND(A93&gt;=Rendszer!$B$4,A93&lt;=Rendszer!$B$5),(H93*Rendszer!$B$2/1000)-(IF(F93&gt;H93,H93*Rendszer!$B$2/1000,F93*Rendszer!$B$2/1000)),0)</f>
        <v>0.96</v>
      </c>
      <c r="J93" s="2">
        <f>IF((J92+(F93*Rendszer!$B$1/1000)-I93)&gt;0,IF(J92+(F93*Rendszer!$B$1/1000)&gt;(Rendszer!$B$3*Rendszer!$C$3),(Rendszer!$B$3*Rendszer!$C$3)-I93,J92+(F93*Rendszer!$B$1/1000)-I93),0)</f>
        <v>0</v>
      </c>
      <c r="K93" s="2">
        <f t="shared" si="3"/>
        <v>0.96</v>
      </c>
    </row>
    <row r="94" spans="1:11" x14ac:dyDescent="0.25">
      <c r="A94" s="1" t="s">
        <v>44</v>
      </c>
      <c r="B94" s="1" t="s">
        <v>1</v>
      </c>
      <c r="C94" s="2">
        <v>7.5</v>
      </c>
      <c r="D94" s="2">
        <v>13.4</v>
      </c>
      <c r="E94" s="2">
        <v>-0.1</v>
      </c>
      <c r="F94" s="2">
        <v>0</v>
      </c>
      <c r="G94">
        <v>0.3</v>
      </c>
      <c r="H94" s="2">
        <f t="shared" si="2"/>
        <v>3.5</v>
      </c>
      <c r="I94" s="2">
        <f>IF(AND(A94&gt;=Rendszer!$B$4,A94&lt;=Rendszer!$B$5),(H94*Rendszer!$B$2/1000)-(IF(F94&gt;H94,H94*Rendszer!$B$2/1000,F94*Rendszer!$B$2/1000)),0)</f>
        <v>1.05</v>
      </c>
      <c r="J94" s="2">
        <f>IF((J93+(F94*Rendszer!$B$1/1000)-I94)&gt;0,IF(J93+(F94*Rendszer!$B$1/1000)&gt;(Rendszer!$B$3*Rendszer!$C$3),(Rendszer!$B$3*Rendszer!$C$3)-I94,J93+(F94*Rendszer!$B$1/1000)-I94),0)</f>
        <v>0</v>
      </c>
      <c r="K94" s="2">
        <f t="shared" si="3"/>
        <v>1.05</v>
      </c>
    </row>
    <row r="95" spans="1:11" x14ac:dyDescent="0.25">
      <c r="A95" s="1" t="s">
        <v>44</v>
      </c>
      <c r="B95" s="1" t="s">
        <v>2</v>
      </c>
      <c r="C95" s="2">
        <v>10.3</v>
      </c>
      <c r="D95" s="2">
        <v>16.899999999999999</v>
      </c>
      <c r="E95" s="2">
        <v>3.1</v>
      </c>
      <c r="F95" s="2">
        <v>0</v>
      </c>
      <c r="G95">
        <v>0.3</v>
      </c>
      <c r="H95" s="2">
        <f t="shared" si="2"/>
        <v>3.9</v>
      </c>
      <c r="I95" s="2">
        <f>IF(AND(A95&gt;=Rendszer!$B$4,A95&lt;=Rendszer!$B$5),(H95*Rendszer!$B$2/1000)-(IF(F95&gt;H95,H95*Rendszer!$B$2/1000,F95*Rendszer!$B$2/1000)),0)</f>
        <v>1.17</v>
      </c>
      <c r="J95" s="2">
        <f>IF((J94+(F95*Rendszer!$B$1/1000)-I95)&gt;0,IF(J94+(F95*Rendszer!$B$1/1000)&gt;(Rendszer!$B$3*Rendszer!$C$3),(Rendszer!$B$3*Rendszer!$C$3)-I95,J94+(F95*Rendszer!$B$1/1000)-I95),0)</f>
        <v>0</v>
      </c>
      <c r="K95" s="2">
        <f t="shared" si="3"/>
        <v>1.17</v>
      </c>
    </row>
    <row r="96" spans="1:11" x14ac:dyDescent="0.25">
      <c r="A96" s="1" t="s">
        <v>44</v>
      </c>
      <c r="B96" s="1" t="s">
        <v>3</v>
      </c>
      <c r="C96" s="2">
        <v>11.5</v>
      </c>
      <c r="D96" s="2">
        <v>17.2</v>
      </c>
      <c r="E96" s="2">
        <v>5.7</v>
      </c>
      <c r="F96" s="2">
        <v>0</v>
      </c>
      <c r="G96">
        <v>0.3</v>
      </c>
      <c r="H96" s="2">
        <f t="shared" si="2"/>
        <v>4</v>
      </c>
      <c r="I96" s="2">
        <f>IF(AND(A96&gt;=Rendszer!$B$4,A96&lt;=Rendszer!$B$5),(H96*Rendszer!$B$2/1000)-(IF(F96&gt;H96,H96*Rendszer!$B$2/1000,F96*Rendszer!$B$2/1000)),0)</f>
        <v>1.2</v>
      </c>
      <c r="J96" s="2">
        <f>IF((J95+(F96*Rendszer!$B$1/1000)-I96)&gt;0,IF(J95+(F96*Rendszer!$B$1/1000)&gt;(Rendszer!$B$3*Rendszer!$C$3),(Rendszer!$B$3*Rendszer!$C$3)-I96,J95+(F96*Rendszer!$B$1/1000)-I96),0)</f>
        <v>0</v>
      </c>
      <c r="K96" s="2">
        <f t="shared" si="3"/>
        <v>1.2</v>
      </c>
    </row>
    <row r="97" spans="1:11" x14ac:dyDescent="0.25">
      <c r="A97" s="1" t="s">
        <v>44</v>
      </c>
      <c r="B97" s="1" t="s">
        <v>4</v>
      </c>
      <c r="C97" s="2">
        <v>13.6</v>
      </c>
      <c r="D97" s="2">
        <v>19.3</v>
      </c>
      <c r="E97" s="2">
        <v>8.4</v>
      </c>
      <c r="F97" s="2">
        <v>0</v>
      </c>
      <c r="G97">
        <v>0.3</v>
      </c>
      <c r="H97" s="2">
        <f t="shared" si="2"/>
        <v>4.3</v>
      </c>
      <c r="I97" s="2">
        <f>IF(AND(A97&gt;=Rendszer!$B$4,A97&lt;=Rendszer!$B$5),(H97*Rendszer!$B$2/1000)-(IF(F97&gt;H97,H97*Rendszer!$B$2/1000,F97*Rendszer!$B$2/1000)),0)</f>
        <v>1.29</v>
      </c>
      <c r="J97" s="2">
        <f>IF((J96+(F97*Rendszer!$B$1/1000)-I97)&gt;0,IF(J96+(F97*Rendszer!$B$1/1000)&gt;(Rendszer!$B$3*Rendszer!$C$3),(Rendszer!$B$3*Rendszer!$C$3)-I97,J96+(F97*Rendszer!$B$1/1000)-I97),0)</f>
        <v>0</v>
      </c>
      <c r="K97" s="2">
        <f t="shared" si="3"/>
        <v>1.29</v>
      </c>
    </row>
    <row r="98" spans="1:11" x14ac:dyDescent="0.25">
      <c r="A98" s="1" t="s">
        <v>44</v>
      </c>
      <c r="B98" s="1" t="s">
        <v>5</v>
      </c>
      <c r="C98" s="2">
        <v>13.8</v>
      </c>
      <c r="D98" s="2">
        <v>19.399999999999999</v>
      </c>
      <c r="E98" s="2">
        <v>8.3000000000000007</v>
      </c>
      <c r="F98" s="2">
        <v>0</v>
      </c>
      <c r="G98">
        <v>0.3</v>
      </c>
      <c r="H98" s="2">
        <f t="shared" si="2"/>
        <v>4.3999999999999995</v>
      </c>
      <c r="I98" s="2">
        <f>IF(AND(A98&gt;=Rendszer!$B$4,A98&lt;=Rendszer!$B$5),(H98*Rendszer!$B$2/1000)-(IF(F98&gt;H98,H98*Rendszer!$B$2/1000,F98*Rendszer!$B$2/1000)),0)</f>
        <v>1.3199999999999998</v>
      </c>
      <c r="J98" s="2">
        <f>IF((J97+(F98*Rendszer!$B$1/1000)-I98)&gt;0,IF(J97+(F98*Rendszer!$B$1/1000)&gt;(Rendszer!$B$3*Rendszer!$C$3),(Rendszer!$B$3*Rendszer!$C$3)-I98,J97+(F98*Rendszer!$B$1/1000)-I98),0)</f>
        <v>0</v>
      </c>
      <c r="K98" s="2">
        <f t="shared" si="3"/>
        <v>1.3199999999999998</v>
      </c>
    </row>
    <row r="99" spans="1:11" x14ac:dyDescent="0.25">
      <c r="A99" s="1" t="s">
        <v>44</v>
      </c>
      <c r="B99" s="1" t="s">
        <v>6</v>
      </c>
      <c r="C99" s="2">
        <v>13.3</v>
      </c>
      <c r="D99" s="2">
        <v>21.1</v>
      </c>
      <c r="E99" s="2">
        <v>5.4</v>
      </c>
      <c r="F99" s="2">
        <v>0</v>
      </c>
      <c r="G99">
        <v>0.3</v>
      </c>
      <c r="H99" s="2">
        <f t="shared" si="2"/>
        <v>4.3</v>
      </c>
      <c r="I99" s="2">
        <f>IF(AND(A99&gt;=Rendszer!$B$4,A99&lt;=Rendszer!$B$5),(H99*Rendszer!$B$2/1000)-(IF(F99&gt;H99,H99*Rendszer!$B$2/1000,F99*Rendszer!$B$2/1000)),0)</f>
        <v>1.29</v>
      </c>
      <c r="J99" s="2">
        <f>IF((J98+(F99*Rendszer!$B$1/1000)-I99)&gt;0,IF(J98+(F99*Rendszer!$B$1/1000)&gt;(Rendszer!$B$3*Rendszer!$C$3),(Rendszer!$B$3*Rendszer!$C$3)-I99,J98+(F99*Rendszer!$B$1/1000)-I99),0)</f>
        <v>0</v>
      </c>
      <c r="K99" s="2">
        <f t="shared" si="3"/>
        <v>1.29</v>
      </c>
    </row>
    <row r="100" spans="1:11" x14ac:dyDescent="0.25">
      <c r="A100" s="1" t="s">
        <v>44</v>
      </c>
      <c r="B100" s="1" t="s">
        <v>7</v>
      </c>
      <c r="C100" s="2">
        <v>14.9</v>
      </c>
      <c r="D100" s="2">
        <v>23.1</v>
      </c>
      <c r="E100" s="2">
        <v>6.1</v>
      </c>
      <c r="F100" s="2">
        <v>0</v>
      </c>
      <c r="G100">
        <v>0.3</v>
      </c>
      <c r="H100" s="2">
        <f t="shared" si="2"/>
        <v>4.5</v>
      </c>
      <c r="I100" s="2">
        <f>IF(AND(A100&gt;=Rendszer!$B$4,A100&lt;=Rendszer!$B$5),(H100*Rendszer!$B$2/1000)-(IF(F100&gt;H100,H100*Rendszer!$B$2/1000,F100*Rendszer!$B$2/1000)),0)</f>
        <v>1.35</v>
      </c>
      <c r="J100" s="2">
        <f>IF((J99+(F100*Rendszer!$B$1/1000)-I100)&gt;0,IF(J99+(F100*Rendszer!$B$1/1000)&gt;(Rendszer!$B$3*Rendszer!$C$3),(Rendszer!$B$3*Rendszer!$C$3)-I100,J99+(F100*Rendszer!$B$1/1000)-I100),0)</f>
        <v>0</v>
      </c>
      <c r="K100" s="2">
        <f t="shared" si="3"/>
        <v>1.35</v>
      </c>
    </row>
    <row r="101" spans="1:11" x14ac:dyDescent="0.25">
      <c r="A101" s="1" t="s">
        <v>44</v>
      </c>
      <c r="B101" s="1" t="s">
        <v>8</v>
      </c>
      <c r="C101" s="2">
        <v>16.7</v>
      </c>
      <c r="D101" s="2">
        <v>24.7</v>
      </c>
      <c r="E101" s="2">
        <v>7.7</v>
      </c>
      <c r="F101" s="2">
        <v>0</v>
      </c>
      <c r="G101">
        <v>0.3</v>
      </c>
      <c r="H101" s="2">
        <f t="shared" si="2"/>
        <v>4.8</v>
      </c>
      <c r="I101" s="2">
        <f>IF(AND(A101&gt;=Rendszer!$B$4,A101&lt;=Rendszer!$B$5),(H101*Rendszer!$B$2/1000)-(IF(F101&gt;H101,H101*Rendszer!$B$2/1000,F101*Rendszer!$B$2/1000)),0)</f>
        <v>1.44</v>
      </c>
      <c r="J101" s="2">
        <f>IF((J100+(F101*Rendszer!$B$1/1000)-I101)&gt;0,IF(J100+(F101*Rendszer!$B$1/1000)&gt;(Rendszer!$B$3*Rendszer!$C$3),(Rendszer!$B$3*Rendszer!$C$3)-I101,J100+(F101*Rendszer!$B$1/1000)-I101),0)</f>
        <v>0</v>
      </c>
      <c r="K101" s="2">
        <f t="shared" si="3"/>
        <v>1.44</v>
      </c>
    </row>
    <row r="102" spans="1:11" x14ac:dyDescent="0.25">
      <c r="A102" s="1" t="s">
        <v>44</v>
      </c>
      <c r="B102" s="1" t="s">
        <v>9</v>
      </c>
      <c r="C102" s="2">
        <v>16.600000000000001</v>
      </c>
      <c r="D102" s="2">
        <v>20.9</v>
      </c>
      <c r="E102" s="2">
        <v>12.3</v>
      </c>
      <c r="F102" s="2">
        <v>0</v>
      </c>
      <c r="G102">
        <v>0.3</v>
      </c>
      <c r="H102" s="2">
        <f t="shared" si="2"/>
        <v>4.6999999999999993</v>
      </c>
      <c r="I102" s="2">
        <f>IF(AND(A102&gt;=Rendszer!$B$4,A102&lt;=Rendszer!$B$5),(H102*Rendszer!$B$2/1000)-(IF(F102&gt;H102,H102*Rendszer!$B$2/1000,F102*Rendszer!$B$2/1000)),0)</f>
        <v>1.4099999999999997</v>
      </c>
      <c r="J102" s="2">
        <f>IF((J101+(F102*Rendszer!$B$1/1000)-I102)&gt;0,IF(J101+(F102*Rendszer!$B$1/1000)&gt;(Rendszer!$B$3*Rendszer!$C$3),(Rendszer!$B$3*Rendszer!$C$3)-I102,J101+(F102*Rendszer!$B$1/1000)-I102),0)</f>
        <v>0</v>
      </c>
      <c r="K102" s="2">
        <f t="shared" si="3"/>
        <v>1.4099999999999997</v>
      </c>
    </row>
    <row r="103" spans="1:11" x14ac:dyDescent="0.25">
      <c r="A103" s="1" t="s">
        <v>44</v>
      </c>
      <c r="B103" s="1" t="s">
        <v>10</v>
      </c>
      <c r="C103" s="2">
        <v>14.9</v>
      </c>
      <c r="D103" s="2">
        <v>21.1</v>
      </c>
      <c r="E103" s="2">
        <v>8.6999999999999993</v>
      </c>
      <c r="F103" s="2">
        <v>0</v>
      </c>
      <c r="G103">
        <v>0.3</v>
      </c>
      <c r="H103" s="2">
        <f t="shared" si="2"/>
        <v>4.5</v>
      </c>
      <c r="I103" s="2">
        <f>IF(AND(A103&gt;=Rendszer!$B$4,A103&lt;=Rendszer!$B$5),(H103*Rendszer!$B$2/1000)-(IF(F103&gt;H103,H103*Rendszer!$B$2/1000,F103*Rendszer!$B$2/1000)),0)</f>
        <v>1.35</v>
      </c>
      <c r="J103" s="2">
        <f>IF((J102+(F103*Rendszer!$B$1/1000)-I103)&gt;0,IF(J102+(F103*Rendszer!$B$1/1000)&gt;(Rendszer!$B$3*Rendszer!$C$3),(Rendszer!$B$3*Rendszer!$C$3)-I103,J102+(F103*Rendszer!$B$1/1000)-I103),0)</f>
        <v>0</v>
      </c>
      <c r="K103" s="2">
        <f t="shared" si="3"/>
        <v>1.35</v>
      </c>
    </row>
    <row r="104" spans="1:11" x14ac:dyDescent="0.25">
      <c r="A104" s="1" t="s">
        <v>44</v>
      </c>
      <c r="B104" s="1" t="s">
        <v>11</v>
      </c>
      <c r="C104" s="2">
        <v>16.399999999999999</v>
      </c>
      <c r="D104" s="2">
        <v>23.8</v>
      </c>
      <c r="E104" s="2">
        <v>7.4</v>
      </c>
      <c r="F104" s="2">
        <v>0</v>
      </c>
      <c r="G104">
        <v>0.3</v>
      </c>
      <c r="H104" s="2">
        <f t="shared" si="2"/>
        <v>4.6999999999999993</v>
      </c>
      <c r="I104" s="2">
        <f>IF(AND(A104&gt;=Rendszer!$B$4,A104&lt;=Rendszer!$B$5),(H104*Rendszer!$B$2/1000)-(IF(F104&gt;H104,H104*Rendszer!$B$2/1000,F104*Rendszer!$B$2/1000)),0)</f>
        <v>1.4099999999999997</v>
      </c>
      <c r="J104" s="2">
        <f>IF((J103+(F104*Rendszer!$B$1/1000)-I104)&gt;0,IF(J103+(F104*Rendszer!$B$1/1000)&gt;(Rendszer!$B$3*Rendszer!$C$3),(Rendszer!$B$3*Rendszer!$C$3)-I104,J103+(F104*Rendszer!$B$1/1000)-I104),0)</f>
        <v>0</v>
      </c>
      <c r="K104" s="2">
        <f t="shared" si="3"/>
        <v>1.4099999999999997</v>
      </c>
    </row>
    <row r="105" spans="1:11" x14ac:dyDescent="0.25">
      <c r="A105" s="1" t="s">
        <v>44</v>
      </c>
      <c r="B105" s="1" t="s">
        <v>12</v>
      </c>
      <c r="C105" s="2">
        <v>17</v>
      </c>
      <c r="D105" s="2">
        <v>24.8</v>
      </c>
      <c r="E105" s="2">
        <v>11.9</v>
      </c>
      <c r="F105" s="2">
        <v>0.2</v>
      </c>
      <c r="G105">
        <v>0.3</v>
      </c>
      <c r="H105" s="2">
        <f t="shared" si="2"/>
        <v>4.8</v>
      </c>
      <c r="I105" s="2">
        <f>IF(AND(A105&gt;=Rendszer!$B$4,A105&lt;=Rendszer!$B$5),(H105*Rendszer!$B$2/1000)-(IF(F105&gt;H105,H105*Rendszer!$B$2/1000,F105*Rendszer!$B$2/1000)),0)</f>
        <v>1.38</v>
      </c>
      <c r="J105" s="2">
        <f>IF((J104+(F105*Rendszer!$B$1/1000)-I105)&gt;0,IF(J104+(F105*Rendszer!$B$1/1000)&gt;(Rendszer!$B$3*Rendszer!$C$3),(Rendszer!$B$3*Rendszer!$C$3)-I105,J104+(F105*Rendszer!$B$1/1000)-I105),0)</f>
        <v>0</v>
      </c>
      <c r="K105" s="2">
        <f t="shared" si="3"/>
        <v>1.38</v>
      </c>
    </row>
    <row r="106" spans="1:11" x14ac:dyDescent="0.25">
      <c r="A106" s="1" t="s">
        <v>44</v>
      </c>
      <c r="B106" s="1" t="s">
        <v>13</v>
      </c>
      <c r="C106" s="2">
        <v>7.8</v>
      </c>
      <c r="D106" s="2">
        <v>19.100000000000001</v>
      </c>
      <c r="E106" s="2">
        <v>5.9</v>
      </c>
      <c r="F106" s="2">
        <v>0</v>
      </c>
      <c r="G106">
        <v>0.3</v>
      </c>
      <c r="H106" s="2">
        <f t="shared" si="2"/>
        <v>3.5</v>
      </c>
      <c r="I106" s="2">
        <f>IF(AND(A106&gt;=Rendszer!$B$4,A106&lt;=Rendszer!$B$5),(H106*Rendszer!$B$2/1000)-(IF(F106&gt;H106,H106*Rendszer!$B$2/1000,F106*Rendszer!$B$2/1000)),0)</f>
        <v>1.05</v>
      </c>
      <c r="J106" s="2">
        <f>IF((J105+(F106*Rendszer!$B$1/1000)-I106)&gt;0,IF(J105+(F106*Rendszer!$B$1/1000)&gt;(Rendszer!$B$3*Rendszer!$C$3),(Rendszer!$B$3*Rendszer!$C$3)-I106,J105+(F106*Rendszer!$B$1/1000)-I106),0)</f>
        <v>0</v>
      </c>
      <c r="K106" s="2">
        <f t="shared" si="3"/>
        <v>1.05</v>
      </c>
    </row>
    <row r="107" spans="1:11" x14ac:dyDescent="0.25">
      <c r="A107" s="1" t="s">
        <v>44</v>
      </c>
      <c r="B107" s="1" t="s">
        <v>14</v>
      </c>
      <c r="C107" s="2">
        <v>9.6</v>
      </c>
      <c r="D107" s="2">
        <v>14.8</v>
      </c>
      <c r="E107" s="2">
        <v>3.2</v>
      </c>
      <c r="F107" s="2">
        <v>0</v>
      </c>
      <c r="G107">
        <v>0.3</v>
      </c>
      <c r="H107" s="2">
        <f t="shared" si="2"/>
        <v>3.8000000000000003</v>
      </c>
      <c r="I107" s="2">
        <f>IF(AND(A107&gt;=Rendszer!$B$4,A107&lt;=Rendszer!$B$5),(H107*Rendszer!$B$2/1000)-(IF(F107&gt;H107,H107*Rendszer!$B$2/1000,F107*Rendszer!$B$2/1000)),0)</f>
        <v>1.1399999999999999</v>
      </c>
      <c r="J107" s="2">
        <f>IF((J106+(F107*Rendszer!$B$1/1000)-I107)&gt;0,IF(J106+(F107*Rendszer!$B$1/1000)&gt;(Rendszer!$B$3*Rendszer!$C$3),(Rendszer!$B$3*Rendszer!$C$3)-I107,J106+(F107*Rendszer!$B$1/1000)-I107),0)</f>
        <v>0</v>
      </c>
      <c r="K107" s="2">
        <f t="shared" si="3"/>
        <v>1.1399999999999999</v>
      </c>
    </row>
    <row r="108" spans="1:11" x14ac:dyDescent="0.25">
      <c r="A108" s="1" t="s">
        <v>44</v>
      </c>
      <c r="B108" s="1" t="s">
        <v>15</v>
      </c>
      <c r="C108" s="2">
        <v>15.1</v>
      </c>
      <c r="D108" s="2">
        <v>23</v>
      </c>
      <c r="E108" s="2">
        <v>5.6</v>
      </c>
      <c r="F108" s="2">
        <v>0</v>
      </c>
      <c r="G108">
        <v>0.3</v>
      </c>
      <c r="H108" s="2">
        <f t="shared" si="2"/>
        <v>4.5</v>
      </c>
      <c r="I108" s="2">
        <f>IF(AND(A108&gt;=Rendszer!$B$4,A108&lt;=Rendszer!$B$5),(H108*Rendszer!$B$2/1000)-(IF(F108&gt;H108,H108*Rendszer!$B$2/1000,F108*Rendszer!$B$2/1000)),0)</f>
        <v>1.35</v>
      </c>
      <c r="J108" s="2">
        <f>IF((J107+(F108*Rendszer!$B$1/1000)-I108)&gt;0,IF(J107+(F108*Rendszer!$B$1/1000)&gt;(Rendszer!$B$3*Rendszer!$C$3),(Rendszer!$B$3*Rendszer!$C$3)-I108,J107+(F108*Rendszer!$B$1/1000)-I108),0)</f>
        <v>0</v>
      </c>
      <c r="K108" s="2">
        <f t="shared" si="3"/>
        <v>1.35</v>
      </c>
    </row>
    <row r="109" spans="1:11" x14ac:dyDescent="0.25">
      <c r="A109" s="1" t="s">
        <v>44</v>
      </c>
      <c r="B109" s="1" t="s">
        <v>16</v>
      </c>
      <c r="C109" s="2">
        <v>18.3</v>
      </c>
      <c r="D109" s="2">
        <v>25.2</v>
      </c>
      <c r="E109" s="2">
        <v>10.199999999999999</v>
      </c>
      <c r="F109" s="2">
        <v>0</v>
      </c>
      <c r="G109">
        <v>0.3</v>
      </c>
      <c r="H109" s="2">
        <f t="shared" si="2"/>
        <v>5</v>
      </c>
      <c r="I109" s="2">
        <f>IF(AND(A109&gt;=Rendszer!$B$4,A109&lt;=Rendszer!$B$5),(H109*Rendszer!$B$2/1000)-(IF(F109&gt;H109,H109*Rendszer!$B$2/1000,F109*Rendszer!$B$2/1000)),0)</f>
        <v>1.5</v>
      </c>
      <c r="J109" s="2">
        <f>IF((J108+(F109*Rendszer!$B$1/1000)-I109)&gt;0,IF(J108+(F109*Rendszer!$B$1/1000)&gt;(Rendszer!$B$3*Rendszer!$C$3),(Rendszer!$B$3*Rendszer!$C$3)-I109,J108+(F109*Rendszer!$B$1/1000)-I109),0)</f>
        <v>0</v>
      </c>
      <c r="K109" s="2">
        <f t="shared" si="3"/>
        <v>1.5</v>
      </c>
    </row>
    <row r="110" spans="1:11" x14ac:dyDescent="0.25">
      <c r="A110" s="1" t="s">
        <v>44</v>
      </c>
      <c r="B110" s="1" t="s">
        <v>17</v>
      </c>
      <c r="C110" s="2">
        <v>18.2</v>
      </c>
      <c r="D110" s="2">
        <v>24.5</v>
      </c>
      <c r="E110" s="2">
        <v>14.1</v>
      </c>
      <c r="F110" s="2">
        <v>0</v>
      </c>
      <c r="G110">
        <v>0.3</v>
      </c>
      <c r="H110" s="2">
        <f t="shared" si="2"/>
        <v>5</v>
      </c>
      <c r="I110" s="2">
        <f>IF(AND(A110&gt;=Rendszer!$B$4,A110&lt;=Rendszer!$B$5),(H110*Rendszer!$B$2/1000)-(IF(F110&gt;H110,H110*Rendszer!$B$2/1000,F110*Rendszer!$B$2/1000)),0)</f>
        <v>1.5</v>
      </c>
      <c r="J110" s="2">
        <f>IF((J109+(F110*Rendszer!$B$1/1000)-I110)&gt;0,IF(J109+(F110*Rendszer!$B$1/1000)&gt;(Rendszer!$B$3*Rendszer!$C$3),(Rendszer!$B$3*Rendszer!$C$3)-I110,J109+(F110*Rendszer!$B$1/1000)-I110),0)</f>
        <v>0</v>
      </c>
      <c r="K110" s="2">
        <f t="shared" si="3"/>
        <v>1.5</v>
      </c>
    </row>
    <row r="111" spans="1:11" x14ac:dyDescent="0.25">
      <c r="A111" s="1" t="s">
        <v>44</v>
      </c>
      <c r="B111" s="1" t="s">
        <v>18</v>
      </c>
      <c r="C111" s="2">
        <v>15.2</v>
      </c>
      <c r="D111" s="2">
        <v>19.399999999999999</v>
      </c>
      <c r="E111" s="2">
        <v>12.7</v>
      </c>
      <c r="F111" s="2">
        <v>0</v>
      </c>
      <c r="G111">
        <v>0.3</v>
      </c>
      <c r="H111" s="2">
        <f t="shared" si="2"/>
        <v>4.5</v>
      </c>
      <c r="I111" s="2">
        <f>IF(AND(A111&gt;=Rendszer!$B$4,A111&lt;=Rendszer!$B$5),(H111*Rendszer!$B$2/1000)-(IF(F111&gt;H111,H111*Rendszer!$B$2/1000,F111*Rendszer!$B$2/1000)),0)</f>
        <v>1.35</v>
      </c>
      <c r="J111" s="2">
        <f>IF((J110+(F111*Rendszer!$B$1/1000)-I111)&gt;0,IF(J110+(F111*Rendszer!$B$1/1000)&gt;(Rendszer!$B$3*Rendszer!$C$3),(Rendszer!$B$3*Rendszer!$C$3)-I111,J110+(F111*Rendszer!$B$1/1000)-I111),0)</f>
        <v>0</v>
      </c>
      <c r="K111" s="2">
        <f t="shared" si="3"/>
        <v>1.35</v>
      </c>
    </row>
    <row r="112" spans="1:11" x14ac:dyDescent="0.25">
      <c r="A112" s="1" t="s">
        <v>44</v>
      </c>
      <c r="B112" s="1" t="s">
        <v>19</v>
      </c>
      <c r="C112" s="2">
        <v>12.6</v>
      </c>
      <c r="D112" s="2">
        <v>17.5</v>
      </c>
      <c r="E112" s="2">
        <v>7.8</v>
      </c>
      <c r="F112" s="2">
        <v>0</v>
      </c>
      <c r="G112">
        <v>0.3</v>
      </c>
      <c r="H112" s="2">
        <f t="shared" si="2"/>
        <v>4.1999999999999993</v>
      </c>
      <c r="I112" s="2">
        <f>IF(AND(A112&gt;=Rendszer!$B$4,A112&lt;=Rendszer!$B$5),(H112*Rendszer!$B$2/1000)-(IF(F112&gt;H112,H112*Rendszer!$B$2/1000,F112*Rendszer!$B$2/1000)),0)</f>
        <v>1.2599999999999998</v>
      </c>
      <c r="J112" s="2">
        <f>IF((J111+(F112*Rendszer!$B$1/1000)-I112)&gt;0,IF(J111+(F112*Rendszer!$B$1/1000)&gt;(Rendszer!$B$3*Rendszer!$C$3),(Rendszer!$B$3*Rendszer!$C$3)-I112,J111+(F112*Rendszer!$B$1/1000)-I112),0)</f>
        <v>0</v>
      </c>
      <c r="K112" s="2">
        <f t="shared" si="3"/>
        <v>1.2599999999999998</v>
      </c>
    </row>
    <row r="113" spans="1:11" x14ac:dyDescent="0.25">
      <c r="A113" s="1" t="s">
        <v>44</v>
      </c>
      <c r="B113" s="1" t="s">
        <v>20</v>
      </c>
      <c r="C113" s="2">
        <v>13</v>
      </c>
      <c r="D113" s="2">
        <v>17.899999999999999</v>
      </c>
      <c r="E113" s="2">
        <v>7.9</v>
      </c>
      <c r="F113" s="2">
        <v>0</v>
      </c>
      <c r="G113">
        <v>0.3</v>
      </c>
      <c r="H113" s="2">
        <f t="shared" si="2"/>
        <v>4.1999999999999993</v>
      </c>
      <c r="I113" s="2">
        <f>IF(AND(A113&gt;=Rendszer!$B$4,A113&lt;=Rendszer!$B$5),(H113*Rendszer!$B$2/1000)-(IF(F113&gt;H113,H113*Rendszer!$B$2/1000,F113*Rendszer!$B$2/1000)),0)</f>
        <v>1.2599999999999998</v>
      </c>
      <c r="J113" s="2">
        <f>IF((J112+(F113*Rendszer!$B$1/1000)-I113)&gt;0,IF(J112+(F113*Rendszer!$B$1/1000)&gt;(Rendszer!$B$3*Rendszer!$C$3),(Rendszer!$B$3*Rendszer!$C$3)-I113,J112+(F113*Rendszer!$B$1/1000)-I113),0)</f>
        <v>0</v>
      </c>
      <c r="K113" s="2">
        <f t="shared" si="3"/>
        <v>1.2599999999999998</v>
      </c>
    </row>
    <row r="114" spans="1:11" x14ac:dyDescent="0.25">
      <c r="A114" s="1" t="s">
        <v>44</v>
      </c>
      <c r="B114" s="1" t="s">
        <v>21</v>
      </c>
      <c r="C114" s="2">
        <v>13.7</v>
      </c>
      <c r="D114" s="2">
        <v>19.7</v>
      </c>
      <c r="E114" s="2">
        <v>8.3000000000000007</v>
      </c>
      <c r="F114" s="2">
        <v>0</v>
      </c>
      <c r="G114">
        <v>0.3</v>
      </c>
      <c r="H114" s="2">
        <f t="shared" si="2"/>
        <v>4.3</v>
      </c>
      <c r="I114" s="2">
        <f>IF(AND(A114&gt;=Rendszer!$B$4,A114&lt;=Rendszer!$B$5),(H114*Rendszer!$B$2/1000)-(IF(F114&gt;H114,H114*Rendszer!$B$2/1000,F114*Rendszer!$B$2/1000)),0)</f>
        <v>1.29</v>
      </c>
      <c r="J114" s="2">
        <f>IF((J113+(F114*Rendszer!$B$1/1000)-I114)&gt;0,IF(J113+(F114*Rendszer!$B$1/1000)&gt;(Rendszer!$B$3*Rendszer!$C$3),(Rendszer!$B$3*Rendszer!$C$3)-I114,J113+(F114*Rendszer!$B$1/1000)-I114),0)</f>
        <v>0</v>
      </c>
      <c r="K114" s="2">
        <f t="shared" si="3"/>
        <v>1.29</v>
      </c>
    </row>
    <row r="115" spans="1:11" x14ac:dyDescent="0.25">
      <c r="A115" s="1" t="s">
        <v>44</v>
      </c>
      <c r="B115" s="1" t="s">
        <v>22</v>
      </c>
      <c r="C115" s="2">
        <v>14.9</v>
      </c>
      <c r="D115" s="2">
        <v>21.3</v>
      </c>
      <c r="E115" s="2">
        <v>8.3000000000000007</v>
      </c>
      <c r="F115" s="2">
        <v>0</v>
      </c>
      <c r="G115">
        <v>0.3</v>
      </c>
      <c r="H115" s="2">
        <f t="shared" si="2"/>
        <v>4.5</v>
      </c>
      <c r="I115" s="2">
        <f>IF(AND(A115&gt;=Rendszer!$B$4,A115&lt;=Rendszer!$B$5),(H115*Rendszer!$B$2/1000)-(IF(F115&gt;H115,H115*Rendszer!$B$2/1000,F115*Rendszer!$B$2/1000)),0)</f>
        <v>1.35</v>
      </c>
      <c r="J115" s="2">
        <f>IF((J114+(F115*Rendszer!$B$1/1000)-I115)&gt;0,IF(J114+(F115*Rendszer!$B$1/1000)&gt;(Rendszer!$B$3*Rendszer!$C$3),(Rendszer!$B$3*Rendszer!$C$3)-I115,J114+(F115*Rendszer!$B$1/1000)-I115),0)</f>
        <v>0</v>
      </c>
      <c r="K115" s="2">
        <f t="shared" si="3"/>
        <v>1.35</v>
      </c>
    </row>
    <row r="116" spans="1:11" x14ac:dyDescent="0.25">
      <c r="A116" s="1" t="s">
        <v>44</v>
      </c>
      <c r="B116" s="1" t="s">
        <v>23</v>
      </c>
      <c r="C116" s="2">
        <v>17.100000000000001</v>
      </c>
      <c r="D116" s="2">
        <v>23</v>
      </c>
      <c r="E116" s="2">
        <v>8.1999999999999993</v>
      </c>
      <c r="F116" s="2">
        <v>0</v>
      </c>
      <c r="G116">
        <v>0.3</v>
      </c>
      <c r="H116" s="2">
        <f t="shared" si="2"/>
        <v>4.8</v>
      </c>
      <c r="I116" s="2">
        <f>IF(AND(A116&gt;=Rendszer!$B$4,A116&lt;=Rendszer!$B$5),(H116*Rendszer!$B$2/1000)-(IF(F116&gt;H116,H116*Rendszer!$B$2/1000,F116*Rendszer!$B$2/1000)),0)</f>
        <v>1.44</v>
      </c>
      <c r="J116" s="2">
        <f>IF((J115+(F116*Rendszer!$B$1/1000)-I116)&gt;0,IF(J115+(F116*Rendszer!$B$1/1000)&gt;(Rendszer!$B$3*Rendszer!$C$3),(Rendszer!$B$3*Rendszer!$C$3)-I116,J115+(F116*Rendszer!$B$1/1000)-I116),0)</f>
        <v>0</v>
      </c>
      <c r="K116" s="2">
        <f t="shared" si="3"/>
        <v>1.44</v>
      </c>
    </row>
    <row r="117" spans="1:11" x14ac:dyDescent="0.25">
      <c r="A117" s="1" t="s">
        <v>44</v>
      </c>
      <c r="B117" s="1" t="s">
        <v>24</v>
      </c>
      <c r="C117" s="2">
        <v>16.899999999999999</v>
      </c>
      <c r="D117" s="2">
        <v>21.8</v>
      </c>
      <c r="E117" s="2">
        <v>14.2</v>
      </c>
      <c r="F117" s="2">
        <v>0</v>
      </c>
      <c r="G117">
        <v>0.3</v>
      </c>
      <c r="H117" s="2">
        <f t="shared" si="2"/>
        <v>4.8</v>
      </c>
      <c r="I117" s="2">
        <f>IF(AND(A117&gt;=Rendszer!$B$4,A117&lt;=Rendszer!$B$5),(H117*Rendszer!$B$2/1000)-(IF(F117&gt;H117,H117*Rendszer!$B$2/1000,F117*Rendszer!$B$2/1000)),0)</f>
        <v>1.44</v>
      </c>
      <c r="J117" s="2">
        <f>IF((J116+(F117*Rendszer!$B$1/1000)-I117)&gt;0,IF(J116+(F117*Rendszer!$B$1/1000)&gt;(Rendszer!$B$3*Rendszer!$C$3),(Rendszer!$B$3*Rendszer!$C$3)-I117,J116+(F117*Rendszer!$B$1/1000)-I117),0)</f>
        <v>0</v>
      </c>
      <c r="K117" s="2">
        <f t="shared" si="3"/>
        <v>1.44</v>
      </c>
    </row>
    <row r="118" spans="1:11" x14ac:dyDescent="0.25">
      <c r="A118" s="1" t="s">
        <v>44</v>
      </c>
      <c r="B118" s="1" t="s">
        <v>25</v>
      </c>
      <c r="C118" s="2">
        <v>13.3</v>
      </c>
      <c r="D118" s="2">
        <v>18.5</v>
      </c>
      <c r="E118" s="2">
        <v>8.9</v>
      </c>
      <c r="F118" s="2">
        <v>0</v>
      </c>
      <c r="G118">
        <v>0.3</v>
      </c>
      <c r="H118" s="2">
        <f t="shared" si="2"/>
        <v>4.3</v>
      </c>
      <c r="I118" s="2">
        <f>IF(AND(A118&gt;=Rendszer!$B$4,A118&lt;=Rendszer!$B$5),(H118*Rendszer!$B$2/1000)-(IF(F118&gt;H118,H118*Rendszer!$B$2/1000,F118*Rendszer!$B$2/1000)),0)</f>
        <v>1.29</v>
      </c>
      <c r="J118" s="2">
        <f>IF((J117+(F118*Rendszer!$B$1/1000)-I118)&gt;0,IF(J117+(F118*Rendszer!$B$1/1000)&gt;(Rendszer!$B$3*Rendszer!$C$3),(Rendszer!$B$3*Rendszer!$C$3)-I118,J117+(F118*Rendszer!$B$1/1000)-I118),0)</f>
        <v>0</v>
      </c>
      <c r="K118" s="2">
        <f t="shared" si="3"/>
        <v>1.29</v>
      </c>
    </row>
    <row r="119" spans="1:11" x14ac:dyDescent="0.25">
      <c r="A119" s="1" t="s">
        <v>44</v>
      </c>
      <c r="B119" s="1" t="s">
        <v>26</v>
      </c>
      <c r="C119" s="2">
        <v>15.6</v>
      </c>
      <c r="D119" s="2">
        <v>21.4</v>
      </c>
      <c r="E119" s="2">
        <v>7.1</v>
      </c>
      <c r="F119" s="2">
        <v>0</v>
      </c>
      <c r="G119">
        <v>0.3</v>
      </c>
      <c r="H119" s="2">
        <f t="shared" si="2"/>
        <v>4.5999999999999996</v>
      </c>
      <c r="I119" s="2">
        <f>IF(AND(A119&gt;=Rendszer!$B$4,A119&lt;=Rendszer!$B$5),(H119*Rendszer!$B$2/1000)-(IF(F119&gt;H119,H119*Rendszer!$B$2/1000,F119*Rendszer!$B$2/1000)),0)</f>
        <v>1.38</v>
      </c>
      <c r="J119" s="2">
        <f>IF((J118+(F119*Rendszer!$B$1/1000)-I119)&gt;0,IF(J118+(F119*Rendszer!$B$1/1000)&gt;(Rendszer!$B$3*Rendszer!$C$3),(Rendszer!$B$3*Rendszer!$C$3)-I119,J118+(F119*Rendszer!$B$1/1000)-I119),0)</f>
        <v>0</v>
      </c>
      <c r="K119" s="2">
        <f t="shared" si="3"/>
        <v>1.38</v>
      </c>
    </row>
    <row r="120" spans="1:11" x14ac:dyDescent="0.25">
      <c r="A120" s="1" t="s">
        <v>44</v>
      </c>
      <c r="B120" s="1" t="s">
        <v>27</v>
      </c>
      <c r="C120" s="2">
        <v>19.2</v>
      </c>
      <c r="D120" s="2">
        <v>25.3</v>
      </c>
      <c r="E120" s="2">
        <v>12.8</v>
      </c>
      <c r="F120" s="2">
        <v>0</v>
      </c>
      <c r="G120">
        <v>0.3</v>
      </c>
      <c r="H120" s="2">
        <f t="shared" si="2"/>
        <v>5.0999999999999996</v>
      </c>
      <c r="I120" s="2">
        <f>IF(AND(A120&gt;=Rendszer!$B$4,A120&lt;=Rendszer!$B$5),(H120*Rendszer!$B$2/1000)-(IF(F120&gt;H120,H120*Rendszer!$B$2/1000,F120*Rendszer!$B$2/1000)),0)</f>
        <v>1.53</v>
      </c>
      <c r="J120" s="2">
        <f>IF((J119+(F120*Rendszer!$B$1/1000)-I120)&gt;0,IF(J119+(F120*Rendszer!$B$1/1000)&gt;(Rendszer!$B$3*Rendszer!$C$3),(Rendszer!$B$3*Rendszer!$C$3)-I120,J119+(F120*Rendszer!$B$1/1000)-I120),0)</f>
        <v>0</v>
      </c>
      <c r="K120" s="2">
        <f t="shared" si="3"/>
        <v>1.53</v>
      </c>
    </row>
    <row r="121" spans="1:11" x14ac:dyDescent="0.25">
      <c r="A121" s="1" t="s">
        <v>44</v>
      </c>
      <c r="B121" s="1" t="s">
        <v>28</v>
      </c>
      <c r="C121" s="2">
        <v>17.3</v>
      </c>
      <c r="D121" s="2">
        <v>23</v>
      </c>
      <c r="E121" s="2">
        <v>14.5</v>
      </c>
      <c r="F121" s="2">
        <v>0.1</v>
      </c>
      <c r="G121">
        <v>0.3</v>
      </c>
      <c r="H121" s="2">
        <f t="shared" si="2"/>
        <v>4.8</v>
      </c>
      <c r="I121" s="2">
        <f>IF(AND(A121&gt;=Rendszer!$B$4,A121&lt;=Rendszer!$B$5),(H121*Rendszer!$B$2/1000)-(IF(F121&gt;H121,H121*Rendszer!$B$2/1000,F121*Rendszer!$B$2/1000)),0)</f>
        <v>1.41</v>
      </c>
      <c r="J121" s="2">
        <f>IF((J120+(F121*Rendszer!$B$1/1000)-I121)&gt;0,IF(J120+(F121*Rendszer!$B$1/1000)&gt;(Rendszer!$B$3*Rendszer!$C$3),(Rendszer!$B$3*Rendszer!$C$3)-I121,J120+(F121*Rendszer!$B$1/1000)-I121),0)</f>
        <v>0</v>
      </c>
      <c r="K121" s="2">
        <f t="shared" si="3"/>
        <v>1.41</v>
      </c>
    </row>
    <row r="122" spans="1:11" x14ac:dyDescent="0.25">
      <c r="A122" s="1" t="s">
        <v>44</v>
      </c>
      <c r="B122" s="1" t="s">
        <v>29</v>
      </c>
      <c r="C122" s="2">
        <v>17.899999999999999</v>
      </c>
      <c r="D122" s="2">
        <v>23.7</v>
      </c>
      <c r="E122" s="2">
        <v>12.8</v>
      </c>
      <c r="F122" s="2">
        <v>2.4</v>
      </c>
      <c r="G122">
        <v>0.3</v>
      </c>
      <c r="H122" s="2">
        <f t="shared" si="2"/>
        <v>4.8999999999999995</v>
      </c>
      <c r="I122" s="2">
        <f>IF(AND(A122&gt;=Rendszer!$B$4,A122&lt;=Rendszer!$B$5),(H122*Rendszer!$B$2/1000)-(IF(F122&gt;H122,H122*Rendszer!$B$2/1000,F122*Rendszer!$B$2/1000)),0)</f>
        <v>0.74999999999999978</v>
      </c>
      <c r="J122" s="2">
        <f>IF((J121+(F122*Rendszer!$B$1/1000)-I122)&gt;0,IF(J121+(F122*Rendszer!$B$1/1000)&gt;(Rendszer!$B$3*Rendszer!$C$3),(Rendszer!$B$3*Rendszer!$C$3)-I122,J121+(F122*Rendszer!$B$1/1000)-I122),0)</f>
        <v>0</v>
      </c>
      <c r="K122" s="2">
        <f t="shared" si="3"/>
        <v>0.74999999999999978</v>
      </c>
    </row>
    <row r="123" spans="1:11" x14ac:dyDescent="0.25">
      <c r="A123" s="1" t="s">
        <v>38</v>
      </c>
      <c r="B123" s="1" t="s">
        <v>0</v>
      </c>
      <c r="C123" s="2">
        <v>15.6</v>
      </c>
      <c r="D123" s="2">
        <v>19.8</v>
      </c>
      <c r="E123" s="2">
        <v>13.3</v>
      </c>
      <c r="F123" s="2">
        <v>0.5</v>
      </c>
      <c r="G123">
        <v>0.34</v>
      </c>
      <c r="H123" s="2">
        <f t="shared" si="2"/>
        <v>5.1999999999999993</v>
      </c>
      <c r="I123" s="2">
        <f>IF(AND(A123&gt;=Rendszer!$B$4,A123&lt;=Rendszer!$B$5),(H123*Rendszer!$B$2/1000)-(IF(F123&gt;H123,H123*Rendszer!$B$2/1000,F123*Rendszer!$B$2/1000)),0)</f>
        <v>1.41</v>
      </c>
      <c r="J123" s="2">
        <f>IF((J122+(F123*Rendszer!$B$1/1000)-I123)&gt;0,IF(J122+(F123*Rendszer!$B$1/1000)&gt;(Rendszer!$B$3*Rendszer!$C$3),(Rendszer!$B$3*Rendszer!$C$3)-I123,J122+(F123*Rendszer!$B$1/1000)-I123),0)</f>
        <v>0</v>
      </c>
      <c r="K123" s="2">
        <f t="shared" si="3"/>
        <v>1.41</v>
      </c>
    </row>
    <row r="124" spans="1:11" x14ac:dyDescent="0.25">
      <c r="A124" s="1" t="s">
        <v>38</v>
      </c>
      <c r="B124" s="1" t="s">
        <v>1</v>
      </c>
      <c r="C124" s="2">
        <v>15.7</v>
      </c>
      <c r="D124" s="2">
        <v>20.8</v>
      </c>
      <c r="E124" s="2">
        <v>11.8</v>
      </c>
      <c r="F124" s="2">
        <v>0</v>
      </c>
      <c r="G124">
        <v>0.34</v>
      </c>
      <c r="H124" s="2">
        <f t="shared" si="2"/>
        <v>5.1999999999999993</v>
      </c>
      <c r="I124" s="2">
        <f>IF(AND(A124&gt;=Rendszer!$B$4,A124&lt;=Rendszer!$B$5),(H124*Rendszer!$B$2/1000)-(IF(F124&gt;H124,H124*Rendszer!$B$2/1000,F124*Rendszer!$B$2/1000)),0)</f>
        <v>1.5599999999999998</v>
      </c>
      <c r="J124" s="2">
        <f>IF((J123+(F124*Rendszer!$B$1/1000)-I124)&gt;0,IF(J123+(F124*Rendszer!$B$1/1000)&gt;(Rendszer!$B$3*Rendszer!$C$3),(Rendszer!$B$3*Rendszer!$C$3)-I124,J123+(F124*Rendszer!$B$1/1000)-I124),0)</f>
        <v>0</v>
      </c>
      <c r="K124" s="2">
        <f t="shared" si="3"/>
        <v>1.5599999999999998</v>
      </c>
    </row>
    <row r="125" spans="1:11" x14ac:dyDescent="0.25">
      <c r="A125" s="1" t="s">
        <v>38</v>
      </c>
      <c r="B125" s="1" t="s">
        <v>2</v>
      </c>
      <c r="C125" s="2">
        <v>13.1</v>
      </c>
      <c r="D125" s="2">
        <v>17.2</v>
      </c>
      <c r="E125" s="2">
        <v>10.3</v>
      </c>
      <c r="F125" s="2">
        <v>0</v>
      </c>
      <c r="G125">
        <v>0.34</v>
      </c>
      <c r="H125" s="2">
        <f t="shared" si="2"/>
        <v>4.8</v>
      </c>
      <c r="I125" s="2">
        <f>IF(AND(A125&gt;=Rendszer!$B$4,A125&lt;=Rendszer!$B$5),(H125*Rendszer!$B$2/1000)-(IF(F125&gt;H125,H125*Rendszer!$B$2/1000,F125*Rendszer!$B$2/1000)),0)</f>
        <v>1.44</v>
      </c>
      <c r="J125" s="2">
        <f>IF((J124+(F125*Rendszer!$B$1/1000)-I125)&gt;0,IF(J124+(F125*Rendszer!$B$1/1000)&gt;(Rendszer!$B$3*Rendszer!$C$3),(Rendszer!$B$3*Rendszer!$C$3)-I125,J124+(F125*Rendszer!$B$1/1000)-I125),0)</f>
        <v>0</v>
      </c>
      <c r="K125" s="2">
        <f t="shared" si="3"/>
        <v>1.44</v>
      </c>
    </row>
    <row r="126" spans="1:11" x14ac:dyDescent="0.25">
      <c r="A126" s="1" t="s">
        <v>38</v>
      </c>
      <c r="B126" s="1" t="s">
        <v>3</v>
      </c>
      <c r="C126" s="2">
        <v>14.6</v>
      </c>
      <c r="D126" s="2">
        <v>20</v>
      </c>
      <c r="E126" s="2">
        <v>8.5</v>
      </c>
      <c r="F126" s="2">
        <v>0.1</v>
      </c>
      <c r="G126">
        <v>0.34</v>
      </c>
      <c r="H126" s="2">
        <f t="shared" si="2"/>
        <v>5.0999999999999996</v>
      </c>
      <c r="I126" s="2">
        <f>IF(AND(A126&gt;=Rendszer!$B$4,A126&lt;=Rendszer!$B$5),(H126*Rendszer!$B$2/1000)-(IF(F126&gt;H126,H126*Rendszer!$B$2/1000,F126*Rendszer!$B$2/1000)),0)</f>
        <v>1.5</v>
      </c>
      <c r="J126" s="2">
        <f>IF((J125+(F126*Rendszer!$B$1/1000)-I126)&gt;0,IF(J125+(F126*Rendszer!$B$1/1000)&gt;(Rendszer!$B$3*Rendszer!$C$3),(Rendszer!$B$3*Rendszer!$C$3)-I126,J125+(F126*Rendszer!$B$1/1000)-I126),0)</f>
        <v>0</v>
      </c>
      <c r="K126" s="2">
        <f t="shared" si="3"/>
        <v>1.5</v>
      </c>
    </row>
    <row r="127" spans="1:11" x14ac:dyDescent="0.25">
      <c r="A127" s="1" t="s">
        <v>38</v>
      </c>
      <c r="B127" s="1" t="s">
        <v>4</v>
      </c>
      <c r="C127" s="2">
        <v>14.6</v>
      </c>
      <c r="D127" s="2">
        <v>18.7</v>
      </c>
      <c r="E127" s="2">
        <v>10.5</v>
      </c>
      <c r="F127" s="2">
        <v>0</v>
      </c>
      <c r="G127">
        <v>0.34</v>
      </c>
      <c r="H127" s="2">
        <f t="shared" si="2"/>
        <v>5.0999999999999996</v>
      </c>
      <c r="I127" s="2">
        <f>IF(AND(A127&gt;=Rendszer!$B$4,A127&lt;=Rendszer!$B$5),(H127*Rendszer!$B$2/1000)-(IF(F127&gt;H127,H127*Rendszer!$B$2/1000,F127*Rendszer!$B$2/1000)),0)</f>
        <v>1.53</v>
      </c>
      <c r="J127" s="2">
        <f>IF((J126+(F127*Rendszer!$B$1/1000)-I127)&gt;0,IF(J126+(F127*Rendszer!$B$1/1000)&gt;(Rendszer!$B$3*Rendszer!$C$3),(Rendszer!$B$3*Rendszer!$C$3)-I127,J126+(F127*Rendszer!$B$1/1000)-I127),0)</f>
        <v>0</v>
      </c>
      <c r="K127" s="2">
        <f t="shared" si="3"/>
        <v>1.53</v>
      </c>
    </row>
    <row r="128" spans="1:11" x14ac:dyDescent="0.25">
      <c r="A128" s="1" t="s">
        <v>38</v>
      </c>
      <c r="B128" s="1" t="s">
        <v>5</v>
      </c>
      <c r="C128" s="2">
        <v>11.3</v>
      </c>
      <c r="D128" s="2">
        <v>14.7</v>
      </c>
      <c r="E128" s="2">
        <v>6.6</v>
      </c>
      <c r="F128" s="2">
        <v>0</v>
      </c>
      <c r="G128">
        <v>0.34</v>
      </c>
      <c r="H128" s="2">
        <f t="shared" si="2"/>
        <v>4.5</v>
      </c>
      <c r="I128" s="2">
        <f>IF(AND(A128&gt;=Rendszer!$B$4,A128&lt;=Rendszer!$B$5),(H128*Rendszer!$B$2/1000)-(IF(F128&gt;H128,H128*Rendszer!$B$2/1000,F128*Rendszer!$B$2/1000)),0)</f>
        <v>1.35</v>
      </c>
      <c r="J128" s="2">
        <f>IF((J127+(F128*Rendszer!$B$1/1000)-I128)&gt;0,IF(J127+(F128*Rendszer!$B$1/1000)&gt;(Rendszer!$B$3*Rendszer!$C$3),(Rendszer!$B$3*Rendszer!$C$3)-I128,J127+(F128*Rendszer!$B$1/1000)-I128),0)</f>
        <v>0</v>
      </c>
      <c r="K128" s="2">
        <f t="shared" si="3"/>
        <v>1.35</v>
      </c>
    </row>
    <row r="129" spans="1:11" x14ac:dyDescent="0.25">
      <c r="A129" s="1" t="s">
        <v>38</v>
      </c>
      <c r="B129" s="1" t="s">
        <v>6</v>
      </c>
      <c r="C129" s="2">
        <v>14.8</v>
      </c>
      <c r="D129" s="2">
        <v>19.899999999999999</v>
      </c>
      <c r="E129" s="2">
        <v>9.9</v>
      </c>
      <c r="F129" s="2">
        <v>0</v>
      </c>
      <c r="G129">
        <v>0.34</v>
      </c>
      <c r="H129" s="2">
        <f t="shared" si="2"/>
        <v>5.0999999999999996</v>
      </c>
      <c r="I129" s="2">
        <f>IF(AND(A129&gt;=Rendszer!$B$4,A129&lt;=Rendszer!$B$5),(H129*Rendszer!$B$2/1000)-(IF(F129&gt;H129,H129*Rendszer!$B$2/1000,F129*Rendszer!$B$2/1000)),0)</f>
        <v>1.53</v>
      </c>
      <c r="J129" s="2">
        <f>IF((J128+(F129*Rendszer!$B$1/1000)-I129)&gt;0,IF(J128+(F129*Rendszer!$B$1/1000)&gt;(Rendszer!$B$3*Rendszer!$C$3),(Rendszer!$B$3*Rendszer!$C$3)-I129,J128+(F129*Rendszer!$B$1/1000)-I129),0)</f>
        <v>0</v>
      </c>
      <c r="K129" s="2">
        <f t="shared" si="3"/>
        <v>1.53</v>
      </c>
    </row>
    <row r="130" spans="1:11" x14ac:dyDescent="0.25">
      <c r="A130" s="1" t="s">
        <v>38</v>
      </c>
      <c r="B130" s="1" t="s">
        <v>7</v>
      </c>
      <c r="C130" s="2">
        <v>16.899999999999999</v>
      </c>
      <c r="D130" s="2">
        <v>23.5</v>
      </c>
      <c r="E130" s="2">
        <v>7.9</v>
      </c>
      <c r="F130" s="2">
        <v>0</v>
      </c>
      <c r="G130">
        <v>0.34</v>
      </c>
      <c r="H130" s="2">
        <f t="shared" si="2"/>
        <v>5.3999999999999995</v>
      </c>
      <c r="I130" s="2">
        <f>IF(AND(A130&gt;=Rendszer!$B$4,A130&lt;=Rendszer!$B$5),(H130*Rendszer!$B$2/1000)-(IF(F130&gt;H130,H130*Rendszer!$B$2/1000,F130*Rendszer!$B$2/1000)),0)</f>
        <v>1.6199999999999997</v>
      </c>
      <c r="J130" s="2">
        <f>IF((J129+(F130*Rendszer!$B$1/1000)-I130)&gt;0,IF(J129+(F130*Rendszer!$B$1/1000)&gt;(Rendszer!$B$3*Rendszer!$C$3),(Rendszer!$B$3*Rendszer!$C$3)-I130,J129+(F130*Rendszer!$B$1/1000)-I130),0)</f>
        <v>0</v>
      </c>
      <c r="K130" s="2">
        <f t="shared" si="3"/>
        <v>1.6199999999999997</v>
      </c>
    </row>
    <row r="131" spans="1:11" x14ac:dyDescent="0.25">
      <c r="A131" s="1" t="s">
        <v>38</v>
      </c>
      <c r="B131" s="1" t="s">
        <v>8</v>
      </c>
      <c r="C131" s="2">
        <v>19.600000000000001</v>
      </c>
      <c r="D131" s="2">
        <v>26.9</v>
      </c>
      <c r="E131" s="2">
        <v>12</v>
      </c>
      <c r="F131" s="2">
        <v>0</v>
      </c>
      <c r="G131">
        <v>0.34</v>
      </c>
      <c r="H131" s="2">
        <f t="shared" ref="H131:H194" si="4">ROUNDUP(G131*(0.46*C131+8),1)</f>
        <v>5.8</v>
      </c>
      <c r="I131" s="2">
        <f>IF(AND(A131&gt;=Rendszer!$B$4,A131&lt;=Rendszer!$B$5),(H131*Rendszer!$B$2/1000)-(IF(F131&gt;H131,H131*Rendszer!$B$2/1000,F131*Rendszer!$B$2/1000)),0)</f>
        <v>1.74</v>
      </c>
      <c r="J131" s="2">
        <f>IF((J130+(F131*Rendszer!$B$1/1000)-I131)&gt;0,IF(J130+(F131*Rendszer!$B$1/1000)&gt;(Rendszer!$B$3*Rendszer!$C$3),(Rendszer!$B$3*Rendszer!$C$3)-I131,J130+(F131*Rendszer!$B$1/1000)-I131),0)</f>
        <v>0</v>
      </c>
      <c r="K131" s="2">
        <f t="shared" ref="K131:K194" si="5">IF(I131-J131&lt;0,0,I131-J131)</f>
        <v>1.74</v>
      </c>
    </row>
    <row r="132" spans="1:11" x14ac:dyDescent="0.25">
      <c r="A132" s="1" t="s">
        <v>38</v>
      </c>
      <c r="B132" s="1" t="s">
        <v>9</v>
      </c>
      <c r="C132" s="2">
        <v>20.5</v>
      </c>
      <c r="D132" s="2">
        <v>27.4</v>
      </c>
      <c r="E132" s="2">
        <v>12.9</v>
      </c>
      <c r="F132" s="2">
        <v>0</v>
      </c>
      <c r="G132">
        <v>0.34</v>
      </c>
      <c r="H132" s="2">
        <f t="shared" si="4"/>
        <v>6</v>
      </c>
      <c r="I132" s="2">
        <f>IF(AND(A132&gt;=Rendszer!$B$4,A132&lt;=Rendszer!$B$5),(H132*Rendszer!$B$2/1000)-(IF(F132&gt;H132,H132*Rendszer!$B$2/1000,F132*Rendszer!$B$2/1000)),0)</f>
        <v>1.8</v>
      </c>
      <c r="J132" s="2">
        <f>IF((J131+(F132*Rendszer!$B$1/1000)-I132)&gt;0,IF(J131+(F132*Rendszer!$B$1/1000)&gt;(Rendszer!$B$3*Rendszer!$C$3),(Rendszer!$B$3*Rendszer!$C$3)-I132,J131+(F132*Rendszer!$B$1/1000)-I132),0)</f>
        <v>0</v>
      </c>
      <c r="K132" s="2">
        <f t="shared" si="5"/>
        <v>1.8</v>
      </c>
    </row>
    <row r="133" spans="1:11" x14ac:dyDescent="0.25">
      <c r="A133" s="1" t="s">
        <v>38</v>
      </c>
      <c r="B133" s="1" t="s">
        <v>10</v>
      </c>
      <c r="C133" s="2">
        <v>21.7</v>
      </c>
      <c r="D133" s="2">
        <v>26.3</v>
      </c>
      <c r="E133" s="2">
        <v>16.7</v>
      </c>
      <c r="F133" s="2">
        <v>0</v>
      </c>
      <c r="G133">
        <v>0.34</v>
      </c>
      <c r="H133" s="2">
        <f t="shared" si="4"/>
        <v>6.1999999999999993</v>
      </c>
      <c r="I133" s="2">
        <f>IF(AND(A133&gt;=Rendszer!$B$4,A133&lt;=Rendszer!$B$5),(H133*Rendszer!$B$2/1000)-(IF(F133&gt;H133,H133*Rendszer!$B$2/1000,F133*Rendszer!$B$2/1000)),0)</f>
        <v>1.8599999999999999</v>
      </c>
      <c r="J133" s="2">
        <f>IF((J132+(F133*Rendszer!$B$1/1000)-I133)&gt;0,IF(J132+(F133*Rendszer!$B$1/1000)&gt;(Rendszer!$B$3*Rendszer!$C$3),(Rendszer!$B$3*Rendszer!$C$3)-I133,J132+(F133*Rendszer!$B$1/1000)-I133),0)</f>
        <v>0</v>
      </c>
      <c r="K133" s="2">
        <f t="shared" si="5"/>
        <v>1.8599999999999999</v>
      </c>
    </row>
    <row r="134" spans="1:11" x14ac:dyDescent="0.25">
      <c r="A134" s="1" t="s">
        <v>38</v>
      </c>
      <c r="B134" s="1" t="s">
        <v>11</v>
      </c>
      <c r="C134" s="2">
        <v>10.8</v>
      </c>
      <c r="D134" s="2">
        <v>23.3</v>
      </c>
      <c r="E134" s="2">
        <v>7.1</v>
      </c>
      <c r="F134" s="2">
        <v>0.9</v>
      </c>
      <c r="G134">
        <v>0.34</v>
      </c>
      <c r="H134" s="2">
        <f t="shared" si="4"/>
        <v>4.5</v>
      </c>
      <c r="I134" s="2">
        <f>IF(AND(A134&gt;=Rendszer!$B$4,A134&lt;=Rendszer!$B$5),(H134*Rendszer!$B$2/1000)-(IF(F134&gt;H134,H134*Rendszer!$B$2/1000,F134*Rendszer!$B$2/1000)),0)</f>
        <v>1.08</v>
      </c>
      <c r="J134" s="2">
        <f>IF((J133+(F134*Rendszer!$B$1/1000)-I134)&gt;0,IF(J133+(F134*Rendszer!$B$1/1000)&gt;(Rendszer!$B$3*Rendszer!$C$3),(Rendszer!$B$3*Rendszer!$C$3)-I134,J133+(F134*Rendszer!$B$1/1000)-I134),0)</f>
        <v>0</v>
      </c>
      <c r="K134" s="2">
        <f t="shared" si="5"/>
        <v>1.08</v>
      </c>
    </row>
    <row r="135" spans="1:11" x14ac:dyDescent="0.25">
      <c r="A135" s="1" t="s">
        <v>38</v>
      </c>
      <c r="B135" s="1" t="s">
        <v>12</v>
      </c>
      <c r="C135" s="2">
        <v>9.1999999999999993</v>
      </c>
      <c r="D135" s="2">
        <v>14.4</v>
      </c>
      <c r="E135" s="2">
        <v>4.3</v>
      </c>
      <c r="F135" s="2">
        <v>0</v>
      </c>
      <c r="G135">
        <v>0.34</v>
      </c>
      <c r="H135" s="2">
        <f t="shared" si="4"/>
        <v>4.1999999999999993</v>
      </c>
      <c r="I135" s="2">
        <f>IF(AND(A135&gt;=Rendszer!$B$4,A135&lt;=Rendszer!$B$5),(H135*Rendszer!$B$2/1000)-(IF(F135&gt;H135,H135*Rendszer!$B$2/1000,F135*Rendszer!$B$2/1000)),0)</f>
        <v>1.2599999999999998</v>
      </c>
      <c r="J135" s="2">
        <f>IF((J134+(F135*Rendszer!$B$1/1000)-I135)&gt;0,IF(J134+(F135*Rendszer!$B$1/1000)&gt;(Rendszer!$B$3*Rendszer!$C$3),(Rendszer!$B$3*Rendszer!$C$3)-I135,J134+(F135*Rendszer!$B$1/1000)-I135),0)</f>
        <v>0</v>
      </c>
      <c r="K135" s="2">
        <f t="shared" si="5"/>
        <v>1.2599999999999998</v>
      </c>
    </row>
    <row r="136" spans="1:11" x14ac:dyDescent="0.25">
      <c r="A136" s="1" t="s">
        <v>38</v>
      </c>
      <c r="B136" s="1" t="s">
        <v>13</v>
      </c>
      <c r="C136" s="2">
        <v>14.7</v>
      </c>
      <c r="D136" s="2">
        <v>19.8</v>
      </c>
      <c r="E136" s="2">
        <v>8.9</v>
      </c>
      <c r="F136" s="2">
        <v>0</v>
      </c>
      <c r="G136">
        <v>0.34</v>
      </c>
      <c r="H136" s="2">
        <f t="shared" si="4"/>
        <v>5.0999999999999996</v>
      </c>
      <c r="I136" s="2">
        <f>IF(AND(A136&gt;=Rendszer!$B$4,A136&lt;=Rendszer!$B$5),(H136*Rendszer!$B$2/1000)-(IF(F136&gt;H136,H136*Rendszer!$B$2/1000,F136*Rendszer!$B$2/1000)),0)</f>
        <v>1.53</v>
      </c>
      <c r="J136" s="2">
        <f>IF((J135+(F136*Rendszer!$B$1/1000)-I136)&gt;0,IF(J135+(F136*Rendszer!$B$1/1000)&gt;(Rendszer!$B$3*Rendszer!$C$3),(Rendszer!$B$3*Rendszer!$C$3)-I136,J135+(F136*Rendszer!$B$1/1000)-I136),0)</f>
        <v>0</v>
      </c>
      <c r="K136" s="2">
        <f t="shared" si="5"/>
        <v>1.53</v>
      </c>
    </row>
    <row r="137" spans="1:11" x14ac:dyDescent="0.25">
      <c r="A137" s="1" t="s">
        <v>38</v>
      </c>
      <c r="B137" s="1" t="s">
        <v>14</v>
      </c>
      <c r="C137" s="2">
        <v>13.1</v>
      </c>
      <c r="D137" s="2">
        <v>20.3</v>
      </c>
      <c r="E137" s="2">
        <v>11</v>
      </c>
      <c r="F137" s="2">
        <v>0</v>
      </c>
      <c r="G137">
        <v>0.34</v>
      </c>
      <c r="H137" s="2">
        <f t="shared" si="4"/>
        <v>4.8</v>
      </c>
      <c r="I137" s="2">
        <f>IF(AND(A137&gt;=Rendszer!$B$4,A137&lt;=Rendszer!$B$5),(H137*Rendszer!$B$2/1000)-(IF(F137&gt;H137,H137*Rendszer!$B$2/1000,F137*Rendszer!$B$2/1000)),0)</f>
        <v>1.44</v>
      </c>
      <c r="J137" s="2">
        <f>IF((J136+(F137*Rendszer!$B$1/1000)-I137)&gt;0,IF(J136+(F137*Rendszer!$B$1/1000)&gt;(Rendszer!$B$3*Rendszer!$C$3),(Rendszer!$B$3*Rendszer!$C$3)-I137,J136+(F137*Rendszer!$B$1/1000)-I137),0)</f>
        <v>0</v>
      </c>
      <c r="K137" s="2">
        <f t="shared" si="5"/>
        <v>1.44</v>
      </c>
    </row>
    <row r="138" spans="1:11" x14ac:dyDescent="0.25">
      <c r="A138" s="1" t="s">
        <v>38</v>
      </c>
      <c r="B138" s="1" t="s">
        <v>15</v>
      </c>
      <c r="C138" s="2">
        <v>15.5</v>
      </c>
      <c r="D138" s="2">
        <v>20.6</v>
      </c>
      <c r="E138" s="2">
        <v>9.5</v>
      </c>
      <c r="F138" s="2">
        <v>1.6</v>
      </c>
      <c r="G138">
        <v>0.34</v>
      </c>
      <c r="H138" s="2">
        <f t="shared" si="4"/>
        <v>5.1999999999999993</v>
      </c>
      <c r="I138" s="2">
        <f>IF(AND(A138&gt;=Rendszer!$B$4,A138&lt;=Rendszer!$B$5),(H138*Rendszer!$B$2/1000)-(IF(F138&gt;H138,H138*Rendszer!$B$2/1000,F138*Rendszer!$B$2/1000)),0)</f>
        <v>1.0799999999999998</v>
      </c>
      <c r="J138" s="2">
        <f>IF((J137+(F138*Rendszer!$B$1/1000)-I138)&gt;0,IF(J137+(F138*Rendszer!$B$1/1000)&gt;(Rendszer!$B$3*Rendszer!$C$3),(Rendszer!$B$3*Rendszer!$C$3)-I138,J137+(F138*Rendszer!$B$1/1000)-I138),0)</f>
        <v>0</v>
      </c>
      <c r="K138" s="2">
        <f t="shared" si="5"/>
        <v>1.0799999999999998</v>
      </c>
    </row>
    <row r="139" spans="1:11" x14ac:dyDescent="0.25">
      <c r="A139" s="1" t="s">
        <v>38</v>
      </c>
      <c r="B139" s="1" t="s">
        <v>16</v>
      </c>
      <c r="C139" s="2">
        <v>15.7</v>
      </c>
      <c r="D139" s="2">
        <v>21.6</v>
      </c>
      <c r="E139" s="2">
        <v>11.5</v>
      </c>
      <c r="F139" s="2">
        <v>3.4</v>
      </c>
      <c r="G139">
        <v>0.34</v>
      </c>
      <c r="H139" s="2">
        <f t="shared" si="4"/>
        <v>5.1999999999999993</v>
      </c>
      <c r="I139" s="2">
        <f>IF(AND(A139&gt;=Rendszer!$B$4,A139&lt;=Rendszer!$B$5),(H139*Rendszer!$B$2/1000)-(IF(F139&gt;H139,H139*Rendszer!$B$2/1000,F139*Rendszer!$B$2/1000)),0)</f>
        <v>0.53999999999999981</v>
      </c>
      <c r="J139" s="2">
        <f>IF((J138+(F139*Rendszer!$B$1/1000)-I139)&gt;0,IF(J138+(F139*Rendszer!$B$1/1000)&gt;(Rendszer!$B$3*Rendszer!$C$3),(Rendszer!$B$3*Rendszer!$C$3)-I139,J138+(F139*Rendszer!$B$1/1000)-I139),0)</f>
        <v>0.14000000000000024</v>
      </c>
      <c r="K139" s="2">
        <f t="shared" si="5"/>
        <v>0.39999999999999958</v>
      </c>
    </row>
    <row r="140" spans="1:11" x14ac:dyDescent="0.25">
      <c r="A140" s="1" t="s">
        <v>38</v>
      </c>
      <c r="B140" s="1" t="s">
        <v>17</v>
      </c>
      <c r="C140" s="2">
        <v>20.100000000000001</v>
      </c>
      <c r="D140" s="2">
        <v>26.8</v>
      </c>
      <c r="E140" s="2">
        <v>11.9</v>
      </c>
      <c r="F140" s="2">
        <v>0</v>
      </c>
      <c r="G140">
        <v>0.34</v>
      </c>
      <c r="H140" s="2">
        <f t="shared" si="4"/>
        <v>5.8999999999999995</v>
      </c>
      <c r="I140" s="2">
        <f>IF(AND(A140&gt;=Rendszer!$B$4,A140&lt;=Rendszer!$B$5),(H140*Rendszer!$B$2/1000)-(IF(F140&gt;H140,H140*Rendszer!$B$2/1000,F140*Rendszer!$B$2/1000)),0)</f>
        <v>1.7699999999999998</v>
      </c>
      <c r="J140" s="2">
        <f>IF((J139+(F140*Rendszer!$B$1/1000)-I140)&gt;0,IF(J139+(F140*Rendszer!$B$1/1000)&gt;(Rendszer!$B$3*Rendszer!$C$3),(Rendszer!$B$3*Rendszer!$C$3)-I140,J139+(F140*Rendszer!$B$1/1000)-I140),0)</f>
        <v>0</v>
      </c>
      <c r="K140" s="2">
        <f t="shared" si="5"/>
        <v>1.7699999999999998</v>
      </c>
    </row>
    <row r="141" spans="1:11" x14ac:dyDescent="0.25">
      <c r="A141" s="1" t="s">
        <v>38</v>
      </c>
      <c r="B141" s="1" t="s">
        <v>18</v>
      </c>
      <c r="C141" s="2">
        <v>20.2</v>
      </c>
      <c r="D141" s="2">
        <v>26.6</v>
      </c>
      <c r="E141" s="2">
        <v>14.1</v>
      </c>
      <c r="F141" s="2">
        <v>0</v>
      </c>
      <c r="G141">
        <v>0.34</v>
      </c>
      <c r="H141" s="2">
        <f t="shared" si="4"/>
        <v>5.8999999999999995</v>
      </c>
      <c r="I141" s="2">
        <f>IF(AND(A141&gt;=Rendszer!$B$4,A141&lt;=Rendszer!$B$5),(H141*Rendszer!$B$2/1000)-(IF(F141&gt;H141,H141*Rendszer!$B$2/1000,F141*Rendszer!$B$2/1000)),0)</f>
        <v>1.7699999999999998</v>
      </c>
      <c r="J141" s="2">
        <f>IF((J140+(F141*Rendszer!$B$1/1000)-I141)&gt;0,IF(J140+(F141*Rendszer!$B$1/1000)&gt;(Rendszer!$B$3*Rendszer!$C$3),(Rendszer!$B$3*Rendszer!$C$3)-I141,J140+(F141*Rendszer!$B$1/1000)-I141),0)</f>
        <v>0</v>
      </c>
      <c r="K141" s="2">
        <f t="shared" si="5"/>
        <v>1.7699999999999998</v>
      </c>
    </row>
    <row r="142" spans="1:11" x14ac:dyDescent="0.25">
      <c r="A142" s="1" t="s">
        <v>38</v>
      </c>
      <c r="B142" s="1" t="s">
        <v>19</v>
      </c>
      <c r="C142" s="2">
        <v>18.7</v>
      </c>
      <c r="D142" s="2">
        <v>21.7</v>
      </c>
      <c r="E142" s="2">
        <v>17.399999999999999</v>
      </c>
      <c r="F142" s="2">
        <v>0</v>
      </c>
      <c r="G142">
        <v>0.34</v>
      </c>
      <c r="H142" s="2">
        <f t="shared" si="4"/>
        <v>5.6999999999999993</v>
      </c>
      <c r="I142" s="2">
        <f>IF(AND(A142&gt;=Rendszer!$B$4,A142&lt;=Rendszer!$B$5),(H142*Rendszer!$B$2/1000)-(IF(F142&gt;H142,H142*Rendszer!$B$2/1000,F142*Rendszer!$B$2/1000)),0)</f>
        <v>1.7099999999999997</v>
      </c>
      <c r="J142" s="2">
        <f>IF((J141+(F142*Rendszer!$B$1/1000)-I142)&gt;0,IF(J141+(F142*Rendszer!$B$1/1000)&gt;(Rendszer!$B$3*Rendszer!$C$3),(Rendszer!$B$3*Rendszer!$C$3)-I142,J141+(F142*Rendszer!$B$1/1000)-I142),0)</f>
        <v>0</v>
      </c>
      <c r="K142" s="2">
        <f t="shared" si="5"/>
        <v>1.7099999999999997</v>
      </c>
    </row>
    <row r="143" spans="1:11" x14ac:dyDescent="0.25">
      <c r="A143" s="1" t="s">
        <v>38</v>
      </c>
      <c r="B143" s="1" t="s">
        <v>20</v>
      </c>
      <c r="C143" s="2">
        <v>16.3</v>
      </c>
      <c r="D143" s="2">
        <v>20.8</v>
      </c>
      <c r="E143" s="2">
        <v>11.8</v>
      </c>
      <c r="F143" s="2">
        <v>0</v>
      </c>
      <c r="G143">
        <v>0.34</v>
      </c>
      <c r="H143" s="2">
        <f t="shared" si="4"/>
        <v>5.3</v>
      </c>
      <c r="I143" s="2">
        <f>IF(AND(A143&gt;=Rendszer!$B$4,A143&lt;=Rendszer!$B$5),(H143*Rendszer!$B$2/1000)-(IF(F143&gt;H143,H143*Rendszer!$B$2/1000,F143*Rendszer!$B$2/1000)),0)</f>
        <v>1.59</v>
      </c>
      <c r="J143" s="2">
        <f>IF((J142+(F143*Rendszer!$B$1/1000)-I143)&gt;0,IF(J142+(F143*Rendszer!$B$1/1000)&gt;(Rendszer!$B$3*Rendszer!$C$3),(Rendszer!$B$3*Rendszer!$C$3)-I143,J142+(F143*Rendszer!$B$1/1000)-I143),0)</f>
        <v>0</v>
      </c>
      <c r="K143" s="2">
        <f t="shared" si="5"/>
        <v>1.59</v>
      </c>
    </row>
    <row r="144" spans="1:11" x14ac:dyDescent="0.25">
      <c r="A144" s="1" t="s">
        <v>38</v>
      </c>
      <c r="B144" s="1" t="s">
        <v>21</v>
      </c>
      <c r="C144" s="2">
        <v>16.100000000000001</v>
      </c>
      <c r="D144" s="2">
        <v>22.2</v>
      </c>
      <c r="E144" s="2">
        <v>8.3000000000000007</v>
      </c>
      <c r="F144" s="2">
        <v>0</v>
      </c>
      <c r="G144">
        <v>0.34</v>
      </c>
      <c r="H144" s="2">
        <f t="shared" si="4"/>
        <v>5.3</v>
      </c>
      <c r="I144" s="2">
        <f>IF(AND(A144&gt;=Rendszer!$B$4,A144&lt;=Rendszer!$B$5),(H144*Rendszer!$B$2/1000)-(IF(F144&gt;H144,H144*Rendszer!$B$2/1000,F144*Rendszer!$B$2/1000)),0)</f>
        <v>1.59</v>
      </c>
      <c r="J144" s="2">
        <f>IF((J143+(F144*Rendszer!$B$1/1000)-I144)&gt;0,IF(J143+(F144*Rendszer!$B$1/1000)&gt;(Rendszer!$B$3*Rendszer!$C$3),(Rendszer!$B$3*Rendszer!$C$3)-I144,J143+(F144*Rendszer!$B$1/1000)-I144),0)</f>
        <v>0</v>
      </c>
      <c r="K144" s="2">
        <f t="shared" si="5"/>
        <v>1.59</v>
      </c>
    </row>
    <row r="145" spans="1:11" x14ac:dyDescent="0.25">
      <c r="A145" s="1" t="s">
        <v>38</v>
      </c>
      <c r="B145" s="1" t="s">
        <v>22</v>
      </c>
      <c r="C145" s="2">
        <v>18.100000000000001</v>
      </c>
      <c r="D145" s="2">
        <v>21.8</v>
      </c>
      <c r="E145" s="2">
        <v>13.6</v>
      </c>
      <c r="F145" s="2">
        <v>0.8</v>
      </c>
      <c r="G145">
        <v>0.34</v>
      </c>
      <c r="H145" s="2">
        <f t="shared" si="4"/>
        <v>5.6</v>
      </c>
      <c r="I145" s="2">
        <f>IF(AND(A145&gt;=Rendszer!$B$4,A145&lt;=Rendszer!$B$5),(H145*Rendszer!$B$2/1000)-(IF(F145&gt;H145,H145*Rendszer!$B$2/1000,F145*Rendszer!$B$2/1000)),0)</f>
        <v>1.44</v>
      </c>
      <c r="J145" s="2">
        <f>IF((J144+(F145*Rendszer!$B$1/1000)-I145)&gt;0,IF(J144+(F145*Rendszer!$B$1/1000)&gt;(Rendszer!$B$3*Rendszer!$C$3),(Rendszer!$B$3*Rendszer!$C$3)-I145,J144+(F145*Rendszer!$B$1/1000)-I145),0)</f>
        <v>0</v>
      </c>
      <c r="K145" s="2">
        <f t="shared" si="5"/>
        <v>1.44</v>
      </c>
    </row>
    <row r="146" spans="1:11" x14ac:dyDescent="0.25">
      <c r="A146" s="1" t="s">
        <v>38</v>
      </c>
      <c r="B146" s="1" t="s">
        <v>23</v>
      </c>
      <c r="C146" s="2">
        <v>15.3</v>
      </c>
      <c r="D146" s="2">
        <v>20.3</v>
      </c>
      <c r="E146" s="2">
        <v>11.9</v>
      </c>
      <c r="F146" s="2">
        <v>0.3</v>
      </c>
      <c r="G146">
        <v>0.34</v>
      </c>
      <c r="H146" s="2">
        <f t="shared" si="4"/>
        <v>5.1999999999999993</v>
      </c>
      <c r="I146" s="2">
        <f>IF(AND(A146&gt;=Rendszer!$B$4,A146&lt;=Rendszer!$B$5),(H146*Rendszer!$B$2/1000)-(IF(F146&gt;H146,H146*Rendszer!$B$2/1000,F146*Rendszer!$B$2/1000)),0)</f>
        <v>1.4699999999999998</v>
      </c>
      <c r="J146" s="2">
        <f>IF((J145+(F146*Rendszer!$B$1/1000)-I146)&gt;0,IF(J145+(F146*Rendszer!$B$1/1000)&gt;(Rendszer!$B$3*Rendszer!$C$3),(Rendszer!$B$3*Rendszer!$C$3)-I146,J145+(F146*Rendszer!$B$1/1000)-I146),0)</f>
        <v>0</v>
      </c>
      <c r="K146" s="2">
        <f t="shared" si="5"/>
        <v>1.4699999999999998</v>
      </c>
    </row>
    <row r="147" spans="1:11" x14ac:dyDescent="0.25">
      <c r="A147" s="1" t="s">
        <v>38</v>
      </c>
      <c r="B147" s="1" t="s">
        <v>24</v>
      </c>
      <c r="C147" s="2">
        <v>13.9</v>
      </c>
      <c r="D147" s="2">
        <v>18.399999999999999</v>
      </c>
      <c r="E147" s="2">
        <v>10.8</v>
      </c>
      <c r="F147" s="2">
        <v>0.3</v>
      </c>
      <c r="G147">
        <v>0.34</v>
      </c>
      <c r="H147" s="2">
        <f t="shared" si="4"/>
        <v>4.8999999999999995</v>
      </c>
      <c r="I147" s="2">
        <f>IF(AND(A147&gt;=Rendszer!$B$4,A147&lt;=Rendszer!$B$5),(H147*Rendszer!$B$2/1000)-(IF(F147&gt;H147,H147*Rendszer!$B$2/1000,F147*Rendszer!$B$2/1000)),0)</f>
        <v>1.3799999999999997</v>
      </c>
      <c r="J147" s="2">
        <f>IF((J146+(F147*Rendszer!$B$1/1000)-I147)&gt;0,IF(J146+(F147*Rendszer!$B$1/1000)&gt;(Rendszer!$B$3*Rendszer!$C$3),(Rendszer!$B$3*Rendszer!$C$3)-I147,J146+(F147*Rendszer!$B$1/1000)-I147),0)</f>
        <v>0</v>
      </c>
      <c r="K147" s="2">
        <f t="shared" si="5"/>
        <v>1.3799999999999997</v>
      </c>
    </row>
    <row r="148" spans="1:11" x14ac:dyDescent="0.25">
      <c r="A148" s="1" t="s">
        <v>38</v>
      </c>
      <c r="B148" s="1" t="s">
        <v>25</v>
      </c>
      <c r="C148" s="2">
        <v>15</v>
      </c>
      <c r="D148" s="2">
        <v>20</v>
      </c>
      <c r="E148" s="2">
        <v>10.6</v>
      </c>
      <c r="F148" s="2">
        <v>0</v>
      </c>
      <c r="G148">
        <v>0.34</v>
      </c>
      <c r="H148" s="2">
        <f t="shared" si="4"/>
        <v>5.0999999999999996</v>
      </c>
      <c r="I148" s="2">
        <f>IF(AND(A148&gt;=Rendszer!$B$4,A148&lt;=Rendszer!$B$5),(H148*Rendszer!$B$2/1000)-(IF(F148&gt;H148,H148*Rendszer!$B$2/1000,F148*Rendszer!$B$2/1000)),0)</f>
        <v>1.53</v>
      </c>
      <c r="J148" s="2">
        <f>IF((J147+(F148*Rendszer!$B$1/1000)-I148)&gt;0,IF(J147+(F148*Rendszer!$B$1/1000)&gt;(Rendszer!$B$3*Rendszer!$C$3),(Rendszer!$B$3*Rendszer!$C$3)-I148,J147+(F148*Rendszer!$B$1/1000)-I148),0)</f>
        <v>0</v>
      </c>
      <c r="K148" s="2">
        <f t="shared" si="5"/>
        <v>1.53</v>
      </c>
    </row>
    <row r="149" spans="1:11" x14ac:dyDescent="0.25">
      <c r="A149" s="1" t="s">
        <v>38</v>
      </c>
      <c r="B149" s="1" t="s">
        <v>26</v>
      </c>
      <c r="C149" s="2">
        <v>16.3</v>
      </c>
      <c r="D149" s="2">
        <v>21.4</v>
      </c>
      <c r="E149" s="2">
        <v>11.8</v>
      </c>
      <c r="F149" s="2">
        <v>0.6</v>
      </c>
      <c r="G149">
        <v>0.34</v>
      </c>
      <c r="H149" s="2">
        <f t="shared" si="4"/>
        <v>5.3</v>
      </c>
      <c r="I149" s="2">
        <f>IF(AND(A149&gt;=Rendszer!$B$4,A149&lt;=Rendszer!$B$5),(H149*Rendszer!$B$2/1000)-(IF(F149&gt;H149,H149*Rendszer!$B$2/1000,F149*Rendszer!$B$2/1000)),0)</f>
        <v>1.4100000000000001</v>
      </c>
      <c r="J149" s="2">
        <f>IF((J148+(F149*Rendszer!$B$1/1000)-I149)&gt;0,IF(J148+(F149*Rendszer!$B$1/1000)&gt;(Rendszer!$B$3*Rendszer!$C$3),(Rendszer!$B$3*Rendszer!$C$3)-I149,J148+(F149*Rendszer!$B$1/1000)-I149),0)</f>
        <v>0</v>
      </c>
      <c r="K149" s="2">
        <f t="shared" si="5"/>
        <v>1.4100000000000001</v>
      </c>
    </row>
    <row r="150" spans="1:11" x14ac:dyDescent="0.25">
      <c r="A150" s="1" t="s">
        <v>38</v>
      </c>
      <c r="B150" s="1" t="s">
        <v>27</v>
      </c>
      <c r="C150" s="2">
        <v>16</v>
      </c>
      <c r="D150" s="2">
        <v>21</v>
      </c>
      <c r="E150" s="2">
        <v>12.5</v>
      </c>
      <c r="F150" s="2">
        <v>0</v>
      </c>
      <c r="G150">
        <v>0.34</v>
      </c>
      <c r="H150" s="2">
        <f t="shared" si="4"/>
        <v>5.3</v>
      </c>
      <c r="I150" s="2">
        <f>IF(AND(A150&gt;=Rendszer!$B$4,A150&lt;=Rendszer!$B$5),(H150*Rendszer!$B$2/1000)-(IF(F150&gt;H150,H150*Rendszer!$B$2/1000,F150*Rendszer!$B$2/1000)),0)</f>
        <v>1.59</v>
      </c>
      <c r="J150" s="2">
        <f>IF((J149+(F150*Rendszer!$B$1/1000)-I150)&gt;0,IF(J149+(F150*Rendszer!$B$1/1000)&gt;(Rendszer!$B$3*Rendszer!$C$3),(Rendszer!$B$3*Rendszer!$C$3)-I150,J149+(F150*Rendszer!$B$1/1000)-I150),0)</f>
        <v>0</v>
      </c>
      <c r="K150" s="2">
        <f t="shared" si="5"/>
        <v>1.59</v>
      </c>
    </row>
    <row r="151" spans="1:11" x14ac:dyDescent="0.25">
      <c r="A151" s="1" t="s">
        <v>38</v>
      </c>
      <c r="B151" s="1" t="s">
        <v>28</v>
      </c>
      <c r="C151" s="2">
        <v>15.2</v>
      </c>
      <c r="D151" s="2">
        <v>19.399999999999999</v>
      </c>
      <c r="E151" s="2">
        <v>12.4</v>
      </c>
      <c r="F151" s="2">
        <v>0.7</v>
      </c>
      <c r="G151">
        <v>0.34</v>
      </c>
      <c r="H151" s="2">
        <f t="shared" si="4"/>
        <v>5.0999999999999996</v>
      </c>
      <c r="I151" s="2">
        <f>IF(AND(A151&gt;=Rendszer!$B$4,A151&lt;=Rendszer!$B$5),(H151*Rendszer!$B$2/1000)-(IF(F151&gt;H151,H151*Rendszer!$B$2/1000,F151*Rendszer!$B$2/1000)),0)</f>
        <v>1.32</v>
      </c>
      <c r="J151" s="2">
        <f>IF((J150+(F151*Rendszer!$B$1/1000)-I151)&gt;0,IF(J150+(F151*Rendszer!$B$1/1000)&gt;(Rendszer!$B$3*Rendszer!$C$3),(Rendszer!$B$3*Rendszer!$C$3)-I151,J150+(F151*Rendszer!$B$1/1000)-I151),0)</f>
        <v>0</v>
      </c>
      <c r="K151" s="2">
        <f t="shared" si="5"/>
        <v>1.32</v>
      </c>
    </row>
    <row r="152" spans="1:11" x14ac:dyDescent="0.25">
      <c r="A152" s="1" t="s">
        <v>38</v>
      </c>
      <c r="B152" s="1" t="s">
        <v>29</v>
      </c>
      <c r="C152" s="2">
        <v>14.5</v>
      </c>
      <c r="D152" s="2">
        <v>19.399999999999999</v>
      </c>
      <c r="E152" s="2">
        <v>10.5</v>
      </c>
      <c r="F152" s="2">
        <v>0</v>
      </c>
      <c r="G152">
        <v>0.34</v>
      </c>
      <c r="H152" s="2">
        <f t="shared" si="4"/>
        <v>5</v>
      </c>
      <c r="I152" s="2">
        <f>IF(AND(A152&gt;=Rendszer!$B$4,A152&lt;=Rendszer!$B$5),(H152*Rendszer!$B$2/1000)-(IF(F152&gt;H152,H152*Rendszer!$B$2/1000,F152*Rendszer!$B$2/1000)),0)</f>
        <v>1.5</v>
      </c>
      <c r="J152" s="2">
        <f>IF((J151+(F152*Rendszer!$B$1/1000)-I152)&gt;0,IF(J151+(F152*Rendszer!$B$1/1000)&gt;(Rendszer!$B$3*Rendszer!$C$3),(Rendszer!$B$3*Rendszer!$C$3)-I152,J151+(F152*Rendszer!$B$1/1000)-I152),0)</f>
        <v>0</v>
      </c>
      <c r="K152" s="2">
        <f t="shared" si="5"/>
        <v>1.5</v>
      </c>
    </row>
    <row r="153" spans="1:11" x14ac:dyDescent="0.25">
      <c r="A153" s="1" t="s">
        <v>38</v>
      </c>
      <c r="B153" s="1" t="s">
        <v>30</v>
      </c>
      <c r="C153" s="2">
        <v>12.4</v>
      </c>
      <c r="D153" s="2">
        <v>15</v>
      </c>
      <c r="E153" s="2">
        <v>10</v>
      </c>
      <c r="F153" s="2">
        <v>1.4</v>
      </c>
      <c r="G153">
        <v>0.34</v>
      </c>
      <c r="H153" s="2">
        <f t="shared" si="4"/>
        <v>4.6999999999999993</v>
      </c>
      <c r="I153" s="2">
        <f>IF(AND(A153&gt;=Rendszer!$B$4,A153&lt;=Rendszer!$B$5),(H153*Rendszer!$B$2/1000)-(IF(F153&gt;H153,H153*Rendszer!$B$2/1000,F153*Rendszer!$B$2/1000)),0)</f>
        <v>0.98999999999999977</v>
      </c>
      <c r="J153" s="2">
        <f>IF((J152+(F153*Rendszer!$B$1/1000)-I153)&gt;0,IF(J152+(F153*Rendszer!$B$1/1000)&gt;(Rendszer!$B$3*Rendszer!$C$3),(Rendszer!$B$3*Rendszer!$C$3)-I153,J152+(F153*Rendszer!$B$1/1000)-I153),0)</f>
        <v>0</v>
      </c>
      <c r="K153" s="2">
        <f t="shared" si="5"/>
        <v>0.98999999999999977</v>
      </c>
    </row>
    <row r="154" spans="1:11" x14ac:dyDescent="0.25">
      <c r="A154" s="1" t="s">
        <v>39</v>
      </c>
      <c r="B154" s="1" t="s">
        <v>0</v>
      </c>
      <c r="C154" s="2">
        <v>18.100000000000001</v>
      </c>
      <c r="D154" s="2">
        <v>23.3</v>
      </c>
      <c r="E154" s="2">
        <v>12.3</v>
      </c>
      <c r="F154" s="2">
        <v>0</v>
      </c>
      <c r="G154">
        <v>0.35</v>
      </c>
      <c r="H154" s="2">
        <f t="shared" si="4"/>
        <v>5.8</v>
      </c>
      <c r="I154" s="2">
        <f>IF(AND(A154&gt;=Rendszer!$B$4,A154&lt;=Rendszer!$B$5),(H154*Rendszer!$B$2/1000)-(IF(F154&gt;H154,H154*Rendszer!$B$2/1000,F154*Rendszer!$B$2/1000)),0)</f>
        <v>1.74</v>
      </c>
      <c r="J154" s="2">
        <f>IF((J153+(F154*Rendszer!$B$1/1000)-I154)&gt;0,IF(J153+(F154*Rendszer!$B$1/1000)&gt;(Rendszer!$B$3*Rendszer!$C$3),(Rendszer!$B$3*Rendszer!$C$3)-I154,J153+(F154*Rendszer!$B$1/1000)-I154),0)</f>
        <v>0</v>
      </c>
      <c r="K154" s="2">
        <f t="shared" si="5"/>
        <v>1.74</v>
      </c>
    </row>
    <row r="155" spans="1:11" x14ac:dyDescent="0.25">
      <c r="A155" s="1" t="s">
        <v>39</v>
      </c>
      <c r="B155" s="1" t="s">
        <v>1</v>
      </c>
      <c r="C155" s="2">
        <v>17.100000000000001</v>
      </c>
      <c r="D155" s="2">
        <v>21.3</v>
      </c>
      <c r="E155" s="2">
        <v>11.9</v>
      </c>
      <c r="F155" s="2">
        <v>0</v>
      </c>
      <c r="G155">
        <v>0.35</v>
      </c>
      <c r="H155" s="2">
        <f t="shared" si="4"/>
        <v>5.6</v>
      </c>
      <c r="I155" s="2">
        <f>IF(AND(A155&gt;=Rendszer!$B$4,A155&lt;=Rendszer!$B$5),(H155*Rendszer!$B$2/1000)-(IF(F155&gt;H155,H155*Rendszer!$B$2/1000,F155*Rendszer!$B$2/1000)),0)</f>
        <v>1.68</v>
      </c>
      <c r="J155" s="2">
        <f>IF((J154+(F155*Rendszer!$B$1/1000)-I155)&gt;0,IF(J154+(F155*Rendszer!$B$1/1000)&gt;(Rendszer!$B$3*Rendszer!$C$3),(Rendszer!$B$3*Rendszer!$C$3)-I155,J154+(F155*Rendszer!$B$1/1000)-I155),0)</f>
        <v>0</v>
      </c>
      <c r="K155" s="2">
        <f t="shared" si="5"/>
        <v>1.68</v>
      </c>
    </row>
    <row r="156" spans="1:11" x14ac:dyDescent="0.25">
      <c r="A156" s="1" t="s">
        <v>39</v>
      </c>
      <c r="B156" s="1" t="s">
        <v>2</v>
      </c>
      <c r="C156" s="2">
        <v>17.899999999999999</v>
      </c>
      <c r="D156" s="2">
        <v>24.1</v>
      </c>
      <c r="E156" s="2">
        <v>12.4</v>
      </c>
      <c r="F156" s="2">
        <v>0</v>
      </c>
      <c r="G156">
        <v>0.35</v>
      </c>
      <c r="H156" s="2">
        <f t="shared" si="4"/>
        <v>5.6999999999999993</v>
      </c>
      <c r="I156" s="2">
        <f>IF(AND(A156&gt;=Rendszer!$B$4,A156&lt;=Rendszer!$B$5),(H156*Rendszer!$B$2/1000)-(IF(F156&gt;H156,H156*Rendszer!$B$2/1000,F156*Rendszer!$B$2/1000)),0)</f>
        <v>1.7099999999999997</v>
      </c>
      <c r="J156" s="2">
        <f>IF((J155+(F156*Rendszer!$B$1/1000)-I156)&gt;0,IF(J155+(F156*Rendszer!$B$1/1000)&gt;(Rendszer!$B$3*Rendszer!$C$3),(Rendszer!$B$3*Rendszer!$C$3)-I156,J155+(F156*Rendszer!$B$1/1000)-I156),0)</f>
        <v>0</v>
      </c>
      <c r="K156" s="2">
        <f t="shared" si="5"/>
        <v>1.7099999999999997</v>
      </c>
    </row>
    <row r="157" spans="1:11" x14ac:dyDescent="0.25">
      <c r="A157" s="1" t="s">
        <v>39</v>
      </c>
      <c r="B157" s="1" t="s">
        <v>3</v>
      </c>
      <c r="C157" s="2">
        <v>20.7</v>
      </c>
      <c r="D157" s="2">
        <v>26.6</v>
      </c>
      <c r="E157" s="2">
        <v>14.2</v>
      </c>
      <c r="F157" s="2">
        <v>0</v>
      </c>
      <c r="G157">
        <v>0.35</v>
      </c>
      <c r="H157" s="2">
        <f t="shared" si="4"/>
        <v>6.1999999999999993</v>
      </c>
      <c r="I157" s="2">
        <f>IF(AND(A157&gt;=Rendszer!$B$4,A157&lt;=Rendszer!$B$5),(H157*Rendszer!$B$2/1000)-(IF(F157&gt;H157,H157*Rendszer!$B$2/1000,F157*Rendszer!$B$2/1000)),0)</f>
        <v>1.8599999999999999</v>
      </c>
      <c r="J157" s="2">
        <f>IF((J156+(F157*Rendszer!$B$1/1000)-I157)&gt;0,IF(J156+(F157*Rendszer!$B$1/1000)&gt;(Rendszer!$B$3*Rendszer!$C$3),(Rendszer!$B$3*Rendszer!$C$3)-I157,J156+(F157*Rendszer!$B$1/1000)-I157),0)</f>
        <v>0</v>
      </c>
      <c r="K157" s="2">
        <f t="shared" si="5"/>
        <v>1.8599999999999999</v>
      </c>
    </row>
    <row r="158" spans="1:11" x14ac:dyDescent="0.25">
      <c r="A158" s="1" t="s">
        <v>39</v>
      </c>
      <c r="B158" s="1" t="s">
        <v>4</v>
      </c>
      <c r="C158" s="2">
        <v>19.2</v>
      </c>
      <c r="D158" s="2">
        <v>24.5</v>
      </c>
      <c r="E158" s="2">
        <v>17.899999999999999</v>
      </c>
      <c r="F158" s="2">
        <v>1.4</v>
      </c>
      <c r="G158">
        <v>0.35</v>
      </c>
      <c r="H158" s="2">
        <f t="shared" si="4"/>
        <v>5.8999999999999995</v>
      </c>
      <c r="I158" s="2">
        <f>IF(AND(A158&gt;=Rendszer!$B$4,A158&lt;=Rendszer!$B$5),(H158*Rendszer!$B$2/1000)-(IF(F158&gt;H158,H158*Rendszer!$B$2/1000,F158*Rendszer!$B$2/1000)),0)</f>
        <v>1.3499999999999999</v>
      </c>
      <c r="J158" s="2">
        <f>IF((J157+(F158*Rendszer!$B$1/1000)-I158)&gt;0,IF(J157+(F158*Rendszer!$B$1/1000)&gt;(Rendszer!$B$3*Rendszer!$C$3),(Rendszer!$B$3*Rendszer!$C$3)-I158,J157+(F158*Rendszer!$B$1/1000)-I158),0)</f>
        <v>0</v>
      </c>
      <c r="K158" s="2">
        <f t="shared" si="5"/>
        <v>1.3499999999999999</v>
      </c>
    </row>
    <row r="159" spans="1:11" x14ac:dyDescent="0.25">
      <c r="A159" s="1" t="s">
        <v>39</v>
      </c>
      <c r="B159" s="1" t="s">
        <v>5</v>
      </c>
      <c r="C159" s="2">
        <v>21.4</v>
      </c>
      <c r="D159" s="2">
        <v>28</v>
      </c>
      <c r="E159" s="2">
        <v>15</v>
      </c>
      <c r="F159" s="2">
        <v>0</v>
      </c>
      <c r="G159">
        <v>0.35</v>
      </c>
      <c r="H159" s="2">
        <f t="shared" si="4"/>
        <v>6.3</v>
      </c>
      <c r="I159" s="2">
        <f>IF(AND(A159&gt;=Rendszer!$B$4,A159&lt;=Rendszer!$B$5),(H159*Rendszer!$B$2/1000)-(IF(F159&gt;H159,H159*Rendszer!$B$2/1000,F159*Rendszer!$B$2/1000)),0)</f>
        <v>1.89</v>
      </c>
      <c r="J159" s="2">
        <f>IF((J158+(F159*Rendszer!$B$1/1000)-I159)&gt;0,IF(J158+(F159*Rendszer!$B$1/1000)&gt;(Rendszer!$B$3*Rendszer!$C$3),(Rendszer!$B$3*Rendszer!$C$3)-I159,J158+(F159*Rendszer!$B$1/1000)-I159),0)</f>
        <v>0</v>
      </c>
      <c r="K159" s="2">
        <f t="shared" si="5"/>
        <v>1.89</v>
      </c>
    </row>
    <row r="160" spans="1:11" x14ac:dyDescent="0.25">
      <c r="A160" s="1" t="s">
        <v>39</v>
      </c>
      <c r="B160" s="1" t="s">
        <v>6</v>
      </c>
      <c r="C160" s="2">
        <v>23.2</v>
      </c>
      <c r="D160" s="2">
        <v>28.7</v>
      </c>
      <c r="E160" s="2">
        <v>17.399999999999999</v>
      </c>
      <c r="F160" s="2">
        <v>2.9</v>
      </c>
      <c r="G160">
        <v>0.35</v>
      </c>
      <c r="H160" s="2">
        <f t="shared" si="4"/>
        <v>6.6</v>
      </c>
      <c r="I160" s="2">
        <f>IF(AND(A160&gt;=Rendszer!$B$4,A160&lt;=Rendszer!$B$5),(H160*Rendszer!$B$2/1000)-(IF(F160&gt;H160,H160*Rendszer!$B$2/1000,F160*Rendszer!$B$2/1000)),0)</f>
        <v>1.1099999999999999</v>
      </c>
      <c r="J160" s="2">
        <f>IF((J159+(F160*Rendszer!$B$1/1000)-I160)&gt;0,IF(J159+(F160*Rendszer!$B$1/1000)&gt;(Rendszer!$B$3*Rendszer!$C$3),(Rendszer!$B$3*Rendszer!$C$3)-I160,J159+(F160*Rendszer!$B$1/1000)-I160),0)</f>
        <v>0</v>
      </c>
      <c r="K160" s="2">
        <f t="shared" si="5"/>
        <v>1.1099999999999999</v>
      </c>
    </row>
    <row r="161" spans="1:11" x14ac:dyDescent="0.25">
      <c r="A161" s="1" t="s">
        <v>39</v>
      </c>
      <c r="B161" s="1" t="s">
        <v>7</v>
      </c>
      <c r="C161" s="2">
        <v>18.5</v>
      </c>
      <c r="D161" s="2">
        <v>25.4</v>
      </c>
      <c r="E161" s="2">
        <v>15.2</v>
      </c>
      <c r="F161" s="2">
        <v>0</v>
      </c>
      <c r="G161">
        <v>0.35</v>
      </c>
      <c r="H161" s="2">
        <f t="shared" si="4"/>
        <v>5.8</v>
      </c>
      <c r="I161" s="2">
        <f>IF(AND(A161&gt;=Rendszer!$B$4,A161&lt;=Rendszer!$B$5),(H161*Rendszer!$B$2/1000)-(IF(F161&gt;H161,H161*Rendszer!$B$2/1000,F161*Rendszer!$B$2/1000)),0)</f>
        <v>1.74</v>
      </c>
      <c r="J161" s="2">
        <f>IF((J160+(F161*Rendszer!$B$1/1000)-I161)&gt;0,IF(J160+(F161*Rendszer!$B$1/1000)&gt;(Rendszer!$B$3*Rendszer!$C$3),(Rendszer!$B$3*Rendszer!$C$3)-I161,J160+(F161*Rendszer!$B$1/1000)-I161),0)</f>
        <v>0</v>
      </c>
      <c r="K161" s="2">
        <f t="shared" si="5"/>
        <v>1.74</v>
      </c>
    </row>
    <row r="162" spans="1:11" x14ac:dyDescent="0.25">
      <c r="A162" s="1" t="s">
        <v>39</v>
      </c>
      <c r="B162" s="1" t="s">
        <v>8</v>
      </c>
      <c r="C162" s="2">
        <v>19.7</v>
      </c>
      <c r="D162" s="2">
        <v>26.5</v>
      </c>
      <c r="E162" s="2">
        <v>14.6</v>
      </c>
      <c r="F162" s="2">
        <v>2.5</v>
      </c>
      <c r="G162">
        <v>0.35</v>
      </c>
      <c r="H162" s="2">
        <f t="shared" si="4"/>
        <v>6</v>
      </c>
      <c r="I162" s="2">
        <f>IF(AND(A162&gt;=Rendszer!$B$4,A162&lt;=Rendszer!$B$5),(H162*Rendszer!$B$2/1000)-(IF(F162&gt;H162,H162*Rendszer!$B$2/1000,F162*Rendszer!$B$2/1000)),0)</f>
        <v>1.05</v>
      </c>
      <c r="J162" s="2">
        <f>IF((J161+(F162*Rendszer!$B$1/1000)-I162)&gt;0,IF(J161+(F162*Rendszer!$B$1/1000)&gt;(Rendszer!$B$3*Rendszer!$C$3),(Rendszer!$B$3*Rendszer!$C$3)-I162,J161+(F162*Rendszer!$B$1/1000)-I162),0)</f>
        <v>0</v>
      </c>
      <c r="K162" s="2">
        <f t="shared" si="5"/>
        <v>1.05</v>
      </c>
    </row>
    <row r="163" spans="1:11" x14ac:dyDescent="0.25">
      <c r="A163" s="1" t="s">
        <v>39</v>
      </c>
      <c r="B163" s="1" t="s">
        <v>9</v>
      </c>
      <c r="C163" s="2">
        <v>19.5</v>
      </c>
      <c r="D163" s="2">
        <v>23.7</v>
      </c>
      <c r="E163" s="2">
        <v>16.8</v>
      </c>
      <c r="F163" s="2">
        <v>1.1000000000000001</v>
      </c>
      <c r="G163">
        <v>0.35</v>
      </c>
      <c r="H163" s="2">
        <f t="shared" si="4"/>
        <v>6</v>
      </c>
      <c r="I163" s="2">
        <f>IF(AND(A163&gt;=Rendszer!$B$4,A163&lt;=Rendszer!$B$5),(H163*Rendszer!$B$2/1000)-(IF(F163&gt;H163,H163*Rendszer!$B$2/1000,F163*Rendszer!$B$2/1000)),0)</f>
        <v>1.47</v>
      </c>
      <c r="J163" s="2">
        <f>IF((J162+(F163*Rendszer!$B$1/1000)-I163)&gt;0,IF(J162+(F163*Rendszer!$B$1/1000)&gt;(Rendszer!$B$3*Rendszer!$C$3),(Rendszer!$B$3*Rendszer!$C$3)-I163,J162+(F163*Rendszer!$B$1/1000)-I163),0)</f>
        <v>0</v>
      </c>
      <c r="K163" s="2">
        <f t="shared" si="5"/>
        <v>1.47</v>
      </c>
    </row>
    <row r="164" spans="1:11" x14ac:dyDescent="0.25">
      <c r="A164" s="1" t="s">
        <v>39</v>
      </c>
      <c r="B164" s="1" t="s">
        <v>10</v>
      </c>
      <c r="C164" s="2">
        <v>19.8</v>
      </c>
      <c r="D164" s="2">
        <v>25.4</v>
      </c>
      <c r="E164" s="2">
        <v>15.4</v>
      </c>
      <c r="F164" s="2">
        <v>0.1</v>
      </c>
      <c r="G164">
        <v>0.35</v>
      </c>
      <c r="H164" s="2">
        <f t="shared" si="4"/>
        <v>6</v>
      </c>
      <c r="I164" s="2">
        <f>IF(AND(A164&gt;=Rendszer!$B$4,A164&lt;=Rendszer!$B$5),(H164*Rendszer!$B$2/1000)-(IF(F164&gt;H164,H164*Rendszer!$B$2/1000,F164*Rendszer!$B$2/1000)),0)</f>
        <v>1.77</v>
      </c>
      <c r="J164" s="2">
        <f>IF((J163+(F164*Rendszer!$B$1/1000)-I164)&gt;0,IF(J163+(F164*Rendszer!$B$1/1000)&gt;(Rendszer!$B$3*Rendszer!$C$3),(Rendszer!$B$3*Rendszer!$C$3)-I164,J163+(F164*Rendszer!$B$1/1000)-I164),0)</f>
        <v>0</v>
      </c>
      <c r="K164" s="2">
        <f t="shared" si="5"/>
        <v>1.77</v>
      </c>
    </row>
    <row r="165" spans="1:11" x14ac:dyDescent="0.25">
      <c r="A165" s="1" t="s">
        <v>39</v>
      </c>
      <c r="B165" s="1" t="s">
        <v>11</v>
      </c>
      <c r="C165" s="2">
        <v>22.3</v>
      </c>
      <c r="D165" s="2">
        <v>28.1</v>
      </c>
      <c r="E165" s="2">
        <v>16.7</v>
      </c>
      <c r="F165" s="2">
        <v>0.2</v>
      </c>
      <c r="G165">
        <v>0.35</v>
      </c>
      <c r="H165" s="2">
        <f t="shared" si="4"/>
        <v>6.3999999999999995</v>
      </c>
      <c r="I165" s="2">
        <f>IF(AND(A165&gt;=Rendszer!$B$4,A165&lt;=Rendszer!$B$5),(H165*Rendszer!$B$2/1000)-(IF(F165&gt;H165,H165*Rendszer!$B$2/1000,F165*Rendszer!$B$2/1000)),0)</f>
        <v>1.8599999999999997</v>
      </c>
      <c r="J165" s="2">
        <f>IF((J164+(F165*Rendszer!$B$1/1000)-I165)&gt;0,IF(J164+(F165*Rendszer!$B$1/1000)&gt;(Rendszer!$B$3*Rendszer!$C$3),(Rendszer!$B$3*Rendszer!$C$3)-I165,J164+(F165*Rendszer!$B$1/1000)-I165),0)</f>
        <v>0</v>
      </c>
      <c r="K165" s="2">
        <f t="shared" si="5"/>
        <v>1.8599999999999997</v>
      </c>
    </row>
    <row r="166" spans="1:11" x14ac:dyDescent="0.25">
      <c r="A166" s="1" t="s">
        <v>39</v>
      </c>
      <c r="B166" s="1" t="s">
        <v>12</v>
      </c>
      <c r="C166" s="2">
        <v>24.2</v>
      </c>
      <c r="D166" s="2">
        <v>28.6</v>
      </c>
      <c r="E166" s="2">
        <v>18.899999999999999</v>
      </c>
      <c r="F166" s="2">
        <v>9.1999999999999993</v>
      </c>
      <c r="G166">
        <v>0.35</v>
      </c>
      <c r="H166" s="2">
        <f t="shared" si="4"/>
        <v>6.6999999999999993</v>
      </c>
      <c r="I166" s="2">
        <f>IF(AND(A166&gt;=Rendszer!$B$4,A166&lt;=Rendszer!$B$5),(H166*Rendszer!$B$2/1000)-(IF(F166&gt;H166,H166*Rendszer!$B$2/1000,F166*Rendszer!$B$2/1000)),0)</f>
        <v>0</v>
      </c>
      <c r="J166" s="2">
        <f>IF((J165+(F166*Rendszer!$B$1/1000)-I166)&gt;0,IF(J165+(F166*Rendszer!$B$1/1000)&gt;(Rendszer!$B$3*Rendszer!$C$3),(Rendszer!$B$3*Rendszer!$C$3)-I166,J165+(F166*Rendszer!$B$1/1000)-I166),0)</f>
        <v>1.8399999999999999</v>
      </c>
      <c r="K166" s="2">
        <f t="shared" si="5"/>
        <v>0</v>
      </c>
    </row>
    <row r="167" spans="1:11" x14ac:dyDescent="0.25">
      <c r="A167" s="1" t="s">
        <v>39</v>
      </c>
      <c r="B167" s="1" t="s">
        <v>13</v>
      </c>
      <c r="C167" s="2">
        <v>21.2</v>
      </c>
      <c r="D167" s="2">
        <v>30.9</v>
      </c>
      <c r="E167" s="2">
        <v>17.3</v>
      </c>
      <c r="F167" s="2">
        <v>32.299999999999997</v>
      </c>
      <c r="G167">
        <v>0.35</v>
      </c>
      <c r="H167" s="2">
        <f t="shared" si="4"/>
        <v>6.3</v>
      </c>
      <c r="I167" s="2">
        <f>IF(AND(A167&gt;=Rendszer!$B$4,A167&lt;=Rendszer!$B$5),(H167*Rendszer!$B$2/1000)-(IF(F167&gt;H167,H167*Rendszer!$B$2/1000,F167*Rendszer!$B$2/1000)),0)</f>
        <v>0</v>
      </c>
      <c r="J167" s="2">
        <f>IF((J166+(F167*Rendszer!$B$1/1000)-I167)&gt;0,IF(J166+(F167*Rendszer!$B$1/1000)&gt;(Rendszer!$B$3*Rendszer!$C$3),(Rendszer!$B$3*Rendszer!$C$3)-I167,J166+(F167*Rendszer!$B$1/1000)-I167),0)</f>
        <v>8.2999999999999989</v>
      </c>
      <c r="K167" s="2">
        <f t="shared" si="5"/>
        <v>0</v>
      </c>
    </row>
    <row r="168" spans="1:11" x14ac:dyDescent="0.25">
      <c r="A168" s="1" t="s">
        <v>39</v>
      </c>
      <c r="B168" s="1" t="s">
        <v>14</v>
      </c>
      <c r="C168" s="2">
        <v>20.7</v>
      </c>
      <c r="D168" s="2">
        <v>24.9</v>
      </c>
      <c r="E168" s="2">
        <v>17.5</v>
      </c>
      <c r="F168" s="2">
        <v>23.7</v>
      </c>
      <c r="G168">
        <v>0.35</v>
      </c>
      <c r="H168" s="2">
        <f t="shared" si="4"/>
        <v>6.1999999999999993</v>
      </c>
      <c r="I168" s="2">
        <f>IF(AND(A168&gt;=Rendszer!$B$4,A168&lt;=Rendszer!$B$5),(H168*Rendszer!$B$2/1000)-(IF(F168&gt;H168,H168*Rendszer!$B$2/1000,F168*Rendszer!$B$2/1000)),0)</f>
        <v>0</v>
      </c>
      <c r="J168" s="2">
        <f>IF((J167+(F168*Rendszer!$B$1/1000)-I168)&gt;0,IF(J167+(F168*Rendszer!$B$1/1000)&gt;(Rendszer!$B$3*Rendszer!$C$3),(Rendszer!$B$3*Rendszer!$C$3)-I168,J167+(F168*Rendszer!$B$1/1000)-I168),0)</f>
        <v>12</v>
      </c>
      <c r="K168" s="2">
        <f t="shared" si="5"/>
        <v>0</v>
      </c>
    </row>
    <row r="169" spans="1:11" x14ac:dyDescent="0.25">
      <c r="A169" s="1" t="s">
        <v>39</v>
      </c>
      <c r="B169" s="1" t="s">
        <v>15</v>
      </c>
      <c r="C169" s="2">
        <v>19.7</v>
      </c>
      <c r="D169" s="2">
        <v>24</v>
      </c>
      <c r="E169" s="2">
        <v>17.100000000000001</v>
      </c>
      <c r="F169" s="2">
        <v>2.1</v>
      </c>
      <c r="G169">
        <v>0.35</v>
      </c>
      <c r="H169" s="2">
        <f t="shared" si="4"/>
        <v>6</v>
      </c>
      <c r="I169" s="2">
        <f>IF(AND(A169&gt;=Rendszer!$B$4,A169&lt;=Rendszer!$B$5),(H169*Rendszer!$B$2/1000)-(IF(F169&gt;H169,H169*Rendszer!$B$2/1000,F169*Rendszer!$B$2/1000)),0)</f>
        <v>1.17</v>
      </c>
      <c r="J169" s="2">
        <f>IF((J168+(F169*Rendszer!$B$1/1000)-I169)&gt;0,IF(J168+(F169*Rendszer!$B$1/1000)&gt;(Rendszer!$B$3*Rendszer!$C$3),(Rendszer!$B$3*Rendszer!$C$3)-I169,J168+(F169*Rendszer!$B$1/1000)-I169),0)</f>
        <v>10.83</v>
      </c>
      <c r="K169" s="2">
        <f t="shared" si="5"/>
        <v>0</v>
      </c>
    </row>
    <row r="170" spans="1:11" x14ac:dyDescent="0.25">
      <c r="A170" s="1" t="s">
        <v>39</v>
      </c>
      <c r="B170" s="1" t="s">
        <v>16</v>
      </c>
      <c r="C170" s="2">
        <v>20.5</v>
      </c>
      <c r="D170" s="2">
        <v>25.9</v>
      </c>
      <c r="E170" s="2">
        <v>16.2</v>
      </c>
      <c r="F170" s="2">
        <v>14.8</v>
      </c>
      <c r="G170">
        <v>0.35</v>
      </c>
      <c r="H170" s="2">
        <f t="shared" si="4"/>
        <v>6.1999999999999993</v>
      </c>
      <c r="I170" s="2">
        <f>IF(AND(A170&gt;=Rendszer!$B$4,A170&lt;=Rendszer!$B$5),(H170*Rendszer!$B$2/1000)-(IF(F170&gt;H170,H170*Rendszer!$B$2/1000,F170*Rendszer!$B$2/1000)),0)</f>
        <v>0</v>
      </c>
      <c r="J170" s="2">
        <f>IF((J169+(F170*Rendszer!$B$1/1000)-I170)&gt;0,IF(J169+(F170*Rendszer!$B$1/1000)&gt;(Rendszer!$B$3*Rendszer!$C$3),(Rendszer!$B$3*Rendszer!$C$3)-I170,J169+(F170*Rendszer!$B$1/1000)-I170),0)</f>
        <v>12</v>
      </c>
      <c r="K170" s="2">
        <f t="shared" si="5"/>
        <v>0</v>
      </c>
    </row>
    <row r="171" spans="1:11" x14ac:dyDescent="0.25">
      <c r="A171" s="1" t="s">
        <v>39</v>
      </c>
      <c r="B171" s="1" t="s">
        <v>17</v>
      </c>
      <c r="C171" s="2">
        <v>19.7</v>
      </c>
      <c r="D171" s="2">
        <v>21.8</v>
      </c>
      <c r="E171" s="2">
        <v>18</v>
      </c>
      <c r="F171" s="2">
        <v>0.1</v>
      </c>
      <c r="G171">
        <v>0.35</v>
      </c>
      <c r="H171" s="2">
        <f t="shared" si="4"/>
        <v>6</v>
      </c>
      <c r="I171" s="2">
        <f>IF(AND(A171&gt;=Rendszer!$B$4,A171&lt;=Rendszer!$B$5),(H171*Rendszer!$B$2/1000)-(IF(F171&gt;H171,H171*Rendszer!$B$2/1000,F171*Rendszer!$B$2/1000)),0)</f>
        <v>1.77</v>
      </c>
      <c r="J171" s="2">
        <f>IF((J170+(F171*Rendszer!$B$1/1000)-I171)&gt;0,IF(J170+(F171*Rendszer!$B$1/1000)&gt;(Rendszer!$B$3*Rendszer!$C$3),(Rendszer!$B$3*Rendszer!$C$3)-I171,J170+(F171*Rendszer!$B$1/1000)-I171),0)</f>
        <v>10.23</v>
      </c>
      <c r="K171" s="2">
        <f t="shared" si="5"/>
        <v>0</v>
      </c>
    </row>
    <row r="172" spans="1:11" x14ac:dyDescent="0.25">
      <c r="A172" s="1" t="s">
        <v>39</v>
      </c>
      <c r="B172" s="1" t="s">
        <v>18</v>
      </c>
      <c r="C172" s="2">
        <v>19.399999999999999</v>
      </c>
      <c r="D172" s="2">
        <v>22.7</v>
      </c>
      <c r="E172" s="2">
        <v>17.600000000000001</v>
      </c>
      <c r="F172" s="2">
        <v>0</v>
      </c>
      <c r="G172">
        <v>0.35</v>
      </c>
      <c r="H172" s="2">
        <f t="shared" si="4"/>
        <v>6</v>
      </c>
      <c r="I172" s="2">
        <f>IF(AND(A172&gt;=Rendszer!$B$4,A172&lt;=Rendszer!$B$5),(H172*Rendszer!$B$2/1000)-(IF(F172&gt;H172,H172*Rendszer!$B$2/1000,F172*Rendszer!$B$2/1000)),0)</f>
        <v>1.8</v>
      </c>
      <c r="J172" s="2">
        <f>IF((J171+(F172*Rendszer!$B$1/1000)-I172)&gt;0,IF(J171+(F172*Rendszer!$B$1/1000)&gt;(Rendszer!$B$3*Rendszer!$C$3),(Rendszer!$B$3*Rendszer!$C$3)-I172,J171+(F172*Rendszer!$B$1/1000)-I172),0)</f>
        <v>8.43</v>
      </c>
      <c r="K172" s="2">
        <f t="shared" si="5"/>
        <v>0</v>
      </c>
    </row>
    <row r="173" spans="1:11" x14ac:dyDescent="0.25">
      <c r="A173" s="1" t="s">
        <v>39</v>
      </c>
      <c r="B173" s="1" t="s">
        <v>19</v>
      </c>
      <c r="C173" s="2">
        <v>17.3</v>
      </c>
      <c r="D173" s="2">
        <v>20.399999999999999</v>
      </c>
      <c r="E173" s="2">
        <v>16.399999999999999</v>
      </c>
      <c r="F173" s="2">
        <v>0</v>
      </c>
      <c r="G173">
        <v>0.35</v>
      </c>
      <c r="H173" s="2">
        <f t="shared" si="4"/>
        <v>5.6</v>
      </c>
      <c r="I173" s="2">
        <f>IF(AND(A173&gt;=Rendszer!$B$4,A173&lt;=Rendszer!$B$5),(H173*Rendszer!$B$2/1000)-(IF(F173&gt;H173,H173*Rendszer!$B$2/1000,F173*Rendszer!$B$2/1000)),0)</f>
        <v>1.68</v>
      </c>
      <c r="J173" s="2">
        <f>IF((J172+(F173*Rendszer!$B$1/1000)-I173)&gt;0,IF(J172+(F173*Rendszer!$B$1/1000)&gt;(Rendszer!$B$3*Rendszer!$C$3),(Rendszer!$B$3*Rendszer!$C$3)-I173,J172+(F173*Rendszer!$B$1/1000)-I173),0)</f>
        <v>6.75</v>
      </c>
      <c r="K173" s="2">
        <f t="shared" si="5"/>
        <v>0</v>
      </c>
    </row>
    <row r="174" spans="1:11" x14ac:dyDescent="0.25">
      <c r="A174" s="1" t="s">
        <v>39</v>
      </c>
      <c r="B174" s="1" t="s">
        <v>20</v>
      </c>
      <c r="C174" s="2">
        <v>18.5</v>
      </c>
      <c r="D174" s="2">
        <v>22.2</v>
      </c>
      <c r="E174" s="2">
        <v>15.7</v>
      </c>
      <c r="F174" s="2">
        <v>0.7</v>
      </c>
      <c r="G174">
        <v>0.35</v>
      </c>
      <c r="H174" s="2">
        <f t="shared" si="4"/>
        <v>5.8</v>
      </c>
      <c r="I174" s="2">
        <f>IF(AND(A174&gt;=Rendszer!$B$4,A174&lt;=Rendszer!$B$5),(H174*Rendszer!$B$2/1000)-(IF(F174&gt;H174,H174*Rendszer!$B$2/1000,F174*Rendszer!$B$2/1000)),0)</f>
        <v>1.53</v>
      </c>
      <c r="J174" s="2">
        <f>IF((J173+(F174*Rendszer!$B$1/1000)-I174)&gt;0,IF(J173+(F174*Rendszer!$B$1/1000)&gt;(Rendszer!$B$3*Rendszer!$C$3),(Rendszer!$B$3*Rendszer!$C$3)-I174,J173+(F174*Rendszer!$B$1/1000)-I174),0)</f>
        <v>5.3599999999999994</v>
      </c>
      <c r="K174" s="2">
        <f t="shared" si="5"/>
        <v>0</v>
      </c>
    </row>
    <row r="175" spans="1:11" x14ac:dyDescent="0.25">
      <c r="A175" s="1" t="s">
        <v>39</v>
      </c>
      <c r="B175" s="1" t="s">
        <v>21</v>
      </c>
      <c r="C175" s="2">
        <v>20.2</v>
      </c>
      <c r="D175" s="2">
        <v>24.4</v>
      </c>
      <c r="E175" s="2">
        <v>17.5</v>
      </c>
      <c r="F175" s="2">
        <v>0</v>
      </c>
      <c r="G175">
        <v>0.35</v>
      </c>
      <c r="H175" s="2">
        <f t="shared" si="4"/>
        <v>6.1</v>
      </c>
      <c r="I175" s="2">
        <f>IF(AND(A175&gt;=Rendszer!$B$4,A175&lt;=Rendszer!$B$5),(H175*Rendszer!$B$2/1000)-(IF(F175&gt;H175,H175*Rendszer!$B$2/1000,F175*Rendszer!$B$2/1000)),0)</f>
        <v>1.83</v>
      </c>
      <c r="J175" s="2">
        <f>IF((J174+(F175*Rendszer!$B$1/1000)-I175)&gt;0,IF(J174+(F175*Rendszer!$B$1/1000)&gt;(Rendszer!$B$3*Rendszer!$C$3),(Rendszer!$B$3*Rendszer!$C$3)-I175,J174+(F175*Rendszer!$B$1/1000)-I175),0)</f>
        <v>3.5299999999999994</v>
      </c>
      <c r="K175" s="2">
        <f t="shared" si="5"/>
        <v>0</v>
      </c>
    </row>
    <row r="176" spans="1:11" x14ac:dyDescent="0.25">
      <c r="A176" s="1" t="s">
        <v>39</v>
      </c>
      <c r="B176" s="1" t="s">
        <v>22</v>
      </c>
      <c r="C176" s="2">
        <v>22.1</v>
      </c>
      <c r="D176" s="2">
        <v>26</v>
      </c>
      <c r="E176" s="2">
        <v>19.100000000000001</v>
      </c>
      <c r="F176" s="2">
        <v>0</v>
      </c>
      <c r="G176">
        <v>0.35</v>
      </c>
      <c r="H176" s="2">
        <f t="shared" si="4"/>
        <v>6.3999999999999995</v>
      </c>
      <c r="I176" s="2">
        <f>IF(AND(A176&gt;=Rendszer!$B$4,A176&lt;=Rendszer!$B$5),(H176*Rendszer!$B$2/1000)-(IF(F176&gt;H176,H176*Rendszer!$B$2/1000,F176*Rendszer!$B$2/1000)),0)</f>
        <v>1.9199999999999997</v>
      </c>
      <c r="J176" s="2">
        <f>IF((J175+(F176*Rendszer!$B$1/1000)-I176)&gt;0,IF(J175+(F176*Rendszer!$B$1/1000)&gt;(Rendszer!$B$3*Rendszer!$C$3),(Rendszer!$B$3*Rendszer!$C$3)-I176,J175+(F176*Rendszer!$B$1/1000)-I176),0)</f>
        <v>1.6099999999999997</v>
      </c>
      <c r="K176" s="2">
        <f t="shared" si="5"/>
        <v>0.31000000000000005</v>
      </c>
    </row>
    <row r="177" spans="1:11" x14ac:dyDescent="0.25">
      <c r="A177" s="1" t="s">
        <v>39</v>
      </c>
      <c r="B177" s="1" t="s">
        <v>23</v>
      </c>
      <c r="C177" s="2">
        <v>21.4</v>
      </c>
      <c r="D177" s="2">
        <v>26.4</v>
      </c>
      <c r="E177" s="2">
        <v>17.600000000000001</v>
      </c>
      <c r="F177" s="2">
        <v>0</v>
      </c>
      <c r="G177">
        <v>0.35</v>
      </c>
      <c r="H177" s="2">
        <f t="shared" si="4"/>
        <v>6.3</v>
      </c>
      <c r="I177" s="2">
        <f>IF(AND(A177&gt;=Rendszer!$B$4,A177&lt;=Rendszer!$B$5),(H177*Rendszer!$B$2/1000)-(IF(F177&gt;H177,H177*Rendszer!$B$2/1000,F177*Rendszer!$B$2/1000)),0)</f>
        <v>1.89</v>
      </c>
      <c r="J177" s="2">
        <f>IF((J176+(F177*Rendszer!$B$1/1000)-I177)&gt;0,IF(J176+(F177*Rendszer!$B$1/1000)&gt;(Rendszer!$B$3*Rendszer!$C$3),(Rendszer!$B$3*Rendszer!$C$3)-I177,J176+(F177*Rendszer!$B$1/1000)-I177),0)</f>
        <v>0</v>
      </c>
      <c r="K177" s="2">
        <f t="shared" si="5"/>
        <v>1.89</v>
      </c>
    </row>
    <row r="178" spans="1:11" x14ac:dyDescent="0.25">
      <c r="A178" s="1" t="s">
        <v>39</v>
      </c>
      <c r="B178" s="1" t="s">
        <v>24</v>
      </c>
      <c r="C178" s="2">
        <v>22.5</v>
      </c>
      <c r="D178" s="2">
        <v>27.9</v>
      </c>
      <c r="E178" s="2">
        <v>15.5</v>
      </c>
      <c r="F178" s="2">
        <v>0</v>
      </c>
      <c r="G178">
        <v>0.35</v>
      </c>
      <c r="H178" s="2">
        <f t="shared" si="4"/>
        <v>6.5</v>
      </c>
      <c r="I178" s="2">
        <f>IF(AND(A178&gt;=Rendszer!$B$4,A178&lt;=Rendszer!$B$5),(H178*Rendszer!$B$2/1000)-(IF(F178&gt;H178,H178*Rendszer!$B$2/1000,F178*Rendszer!$B$2/1000)),0)</f>
        <v>1.95</v>
      </c>
      <c r="J178" s="2">
        <f>IF((J177+(F178*Rendszer!$B$1/1000)-I178)&gt;0,IF(J177+(F178*Rendszer!$B$1/1000)&gt;(Rendszer!$B$3*Rendszer!$C$3),(Rendszer!$B$3*Rendszer!$C$3)-I178,J177+(F178*Rendszer!$B$1/1000)-I178),0)</f>
        <v>0</v>
      </c>
      <c r="K178" s="2">
        <f t="shared" si="5"/>
        <v>1.95</v>
      </c>
    </row>
    <row r="179" spans="1:11" x14ac:dyDescent="0.25">
      <c r="A179" s="1" t="s">
        <v>39</v>
      </c>
      <c r="B179" s="1" t="s">
        <v>25</v>
      </c>
      <c r="C179" s="2">
        <v>23.9</v>
      </c>
      <c r="D179" s="2">
        <v>30.9</v>
      </c>
      <c r="E179" s="2">
        <v>17.600000000000001</v>
      </c>
      <c r="F179" s="2">
        <v>0.5</v>
      </c>
      <c r="G179">
        <v>0.35</v>
      </c>
      <c r="H179" s="2">
        <f t="shared" si="4"/>
        <v>6.6999999999999993</v>
      </c>
      <c r="I179" s="2">
        <f>IF(AND(A179&gt;=Rendszer!$B$4,A179&lt;=Rendszer!$B$5),(H179*Rendszer!$B$2/1000)-(IF(F179&gt;H179,H179*Rendszer!$B$2/1000,F179*Rendszer!$B$2/1000)),0)</f>
        <v>1.8599999999999999</v>
      </c>
      <c r="J179" s="2">
        <f>IF((J178+(F179*Rendszer!$B$1/1000)-I179)&gt;0,IF(J178+(F179*Rendszer!$B$1/1000)&gt;(Rendszer!$B$3*Rendszer!$C$3),(Rendszer!$B$3*Rendszer!$C$3)-I179,J178+(F179*Rendszer!$B$1/1000)-I179),0)</f>
        <v>0</v>
      </c>
      <c r="K179" s="2">
        <f t="shared" si="5"/>
        <v>1.8599999999999999</v>
      </c>
    </row>
    <row r="180" spans="1:11" x14ac:dyDescent="0.25">
      <c r="A180" s="1" t="s">
        <v>39</v>
      </c>
      <c r="B180" s="1" t="s">
        <v>26</v>
      </c>
      <c r="C180" s="2">
        <v>26</v>
      </c>
      <c r="D180" s="2">
        <v>33</v>
      </c>
      <c r="E180" s="2">
        <v>19.399999999999999</v>
      </c>
      <c r="F180" s="2">
        <v>0</v>
      </c>
      <c r="G180">
        <v>0.35</v>
      </c>
      <c r="H180" s="2">
        <f t="shared" si="4"/>
        <v>7</v>
      </c>
      <c r="I180" s="2">
        <f>IF(AND(A180&gt;=Rendszer!$B$4,A180&lt;=Rendszer!$B$5),(H180*Rendszer!$B$2/1000)-(IF(F180&gt;H180,H180*Rendszer!$B$2/1000,F180*Rendszer!$B$2/1000)),0)</f>
        <v>2.1</v>
      </c>
      <c r="J180" s="2">
        <f>IF((J179+(F180*Rendszer!$B$1/1000)-I180)&gt;0,IF(J179+(F180*Rendszer!$B$1/1000)&gt;(Rendszer!$B$3*Rendszer!$C$3),(Rendszer!$B$3*Rendszer!$C$3)-I180,J179+(F180*Rendszer!$B$1/1000)-I180),0)</f>
        <v>0</v>
      </c>
      <c r="K180" s="2">
        <f t="shared" si="5"/>
        <v>2.1</v>
      </c>
    </row>
    <row r="181" spans="1:11" x14ac:dyDescent="0.25">
      <c r="A181" s="1" t="s">
        <v>39</v>
      </c>
      <c r="B181" s="1" t="s">
        <v>27</v>
      </c>
      <c r="C181" s="2">
        <v>27.5</v>
      </c>
      <c r="D181" s="2">
        <v>34.1</v>
      </c>
      <c r="E181" s="2">
        <v>20.5</v>
      </c>
      <c r="F181" s="2">
        <v>0</v>
      </c>
      <c r="G181">
        <v>0.35</v>
      </c>
      <c r="H181" s="2">
        <f t="shared" si="4"/>
        <v>7.3</v>
      </c>
      <c r="I181" s="2">
        <f>IF(AND(A181&gt;=Rendszer!$B$4,A181&lt;=Rendszer!$B$5),(H181*Rendszer!$B$2/1000)-(IF(F181&gt;H181,H181*Rendszer!$B$2/1000,F181*Rendszer!$B$2/1000)),0)</f>
        <v>2.19</v>
      </c>
      <c r="J181" s="2">
        <f>IF((J180+(F181*Rendszer!$B$1/1000)-I181)&gt;0,IF(J180+(F181*Rendszer!$B$1/1000)&gt;(Rendszer!$B$3*Rendszer!$C$3),(Rendszer!$B$3*Rendszer!$C$3)-I181,J180+(F181*Rendszer!$B$1/1000)-I181),0)</f>
        <v>0</v>
      </c>
      <c r="K181" s="2">
        <f t="shared" si="5"/>
        <v>2.19</v>
      </c>
    </row>
    <row r="182" spans="1:11" x14ac:dyDescent="0.25">
      <c r="A182" s="1" t="s">
        <v>39</v>
      </c>
      <c r="B182" s="1" t="s">
        <v>28</v>
      </c>
      <c r="C182" s="2">
        <v>24</v>
      </c>
      <c r="D182" s="2">
        <v>32.5</v>
      </c>
      <c r="E182" s="2">
        <v>19.7</v>
      </c>
      <c r="F182" s="2">
        <v>0.3</v>
      </c>
      <c r="G182">
        <v>0.35</v>
      </c>
      <c r="H182" s="2">
        <f t="shared" si="4"/>
        <v>6.6999999999999993</v>
      </c>
      <c r="I182" s="2">
        <f>IF(AND(A182&gt;=Rendszer!$B$4,A182&lt;=Rendszer!$B$5),(H182*Rendszer!$B$2/1000)-(IF(F182&gt;H182,H182*Rendszer!$B$2/1000,F182*Rendszer!$B$2/1000)),0)</f>
        <v>1.9199999999999997</v>
      </c>
      <c r="J182" s="2">
        <f>IF((J181+(F182*Rendszer!$B$1/1000)-I182)&gt;0,IF(J181+(F182*Rendszer!$B$1/1000)&gt;(Rendszer!$B$3*Rendszer!$C$3),(Rendszer!$B$3*Rendszer!$C$3)-I182,J181+(F182*Rendszer!$B$1/1000)-I182),0)</f>
        <v>0</v>
      </c>
      <c r="K182" s="2">
        <f t="shared" si="5"/>
        <v>1.9199999999999997</v>
      </c>
    </row>
    <row r="183" spans="1:11" x14ac:dyDescent="0.25">
      <c r="A183" s="1" t="s">
        <v>39</v>
      </c>
      <c r="B183" s="1" t="s">
        <v>29</v>
      </c>
      <c r="C183" s="2">
        <v>23.1</v>
      </c>
      <c r="D183" s="2">
        <v>28.7</v>
      </c>
      <c r="E183" s="2">
        <v>17.2</v>
      </c>
      <c r="F183" s="2">
        <v>0</v>
      </c>
      <c r="G183">
        <v>0.35</v>
      </c>
      <c r="H183" s="2">
        <f t="shared" si="4"/>
        <v>6.6</v>
      </c>
      <c r="I183" s="2">
        <f>IF(AND(A183&gt;=Rendszer!$B$4,A183&lt;=Rendszer!$B$5),(H183*Rendszer!$B$2/1000)-(IF(F183&gt;H183,H183*Rendszer!$B$2/1000,F183*Rendszer!$B$2/1000)),0)</f>
        <v>1.98</v>
      </c>
      <c r="J183" s="2">
        <f>IF((J182+(F183*Rendszer!$B$1/1000)-I183)&gt;0,IF(J182+(F183*Rendszer!$B$1/1000)&gt;(Rendszer!$B$3*Rendszer!$C$3),(Rendszer!$B$3*Rendszer!$C$3)-I183,J182+(F183*Rendszer!$B$1/1000)-I183),0)</f>
        <v>0</v>
      </c>
      <c r="K183" s="2">
        <f t="shared" si="5"/>
        <v>1.98</v>
      </c>
    </row>
    <row r="184" spans="1:11" x14ac:dyDescent="0.25">
      <c r="A184" s="1" t="s">
        <v>40</v>
      </c>
      <c r="B184" s="1" t="s">
        <v>0</v>
      </c>
      <c r="C184" s="2">
        <v>27</v>
      </c>
      <c r="D184" s="2">
        <v>33</v>
      </c>
      <c r="E184" s="2">
        <v>19.100000000000001</v>
      </c>
      <c r="F184" s="2">
        <v>0</v>
      </c>
      <c r="G184">
        <v>0.34</v>
      </c>
      <c r="H184" s="2">
        <f t="shared" si="4"/>
        <v>7</v>
      </c>
      <c r="I184" s="2">
        <f>IF(AND(A184&gt;=Rendszer!$B$4,A184&lt;=Rendszer!$B$5),(H184*Rendszer!$B$2/1000)-(IF(F184&gt;H184,H184*Rendszer!$B$2/1000,F184*Rendszer!$B$2/1000)),0)</f>
        <v>2.1</v>
      </c>
      <c r="J184" s="2">
        <f>IF((J183+(F184*Rendszer!$B$1/1000)-I184)&gt;0,IF(J183+(F184*Rendszer!$B$1/1000)&gt;(Rendszer!$B$3*Rendszer!$C$3),(Rendszer!$B$3*Rendszer!$C$3)-I184,J183+(F184*Rendszer!$B$1/1000)-I184),0)</f>
        <v>0</v>
      </c>
      <c r="K184" s="2">
        <f t="shared" si="5"/>
        <v>2.1</v>
      </c>
    </row>
    <row r="185" spans="1:11" x14ac:dyDescent="0.25">
      <c r="A185" s="1" t="s">
        <v>40</v>
      </c>
      <c r="B185" s="1" t="s">
        <v>1</v>
      </c>
      <c r="C185" s="2">
        <v>25.8</v>
      </c>
      <c r="D185" s="2">
        <v>31</v>
      </c>
      <c r="E185" s="2">
        <v>20.6</v>
      </c>
      <c r="F185" s="2">
        <v>13.9</v>
      </c>
      <c r="G185">
        <v>0.34</v>
      </c>
      <c r="H185" s="2">
        <f t="shared" si="4"/>
        <v>6.8</v>
      </c>
      <c r="I185" s="2">
        <f>IF(AND(A185&gt;=Rendszer!$B$4,A185&lt;=Rendszer!$B$5),(H185*Rendszer!$B$2/1000)-(IF(F185&gt;H185,H185*Rendszer!$B$2/1000,F185*Rendszer!$B$2/1000)),0)</f>
        <v>0</v>
      </c>
      <c r="J185" s="2">
        <f>IF((J184+(F185*Rendszer!$B$1/1000)-I185)&gt;0,IF(J184+(F185*Rendszer!$B$1/1000)&gt;(Rendszer!$B$3*Rendszer!$C$3),(Rendszer!$B$3*Rendszer!$C$3)-I185,J184+(F185*Rendszer!$B$1/1000)-I185),0)</f>
        <v>2.78</v>
      </c>
      <c r="K185" s="2">
        <f t="shared" si="5"/>
        <v>0</v>
      </c>
    </row>
    <row r="186" spans="1:11" x14ac:dyDescent="0.25">
      <c r="A186" s="1" t="s">
        <v>40</v>
      </c>
      <c r="B186" s="1" t="s">
        <v>2</v>
      </c>
      <c r="C186" s="2">
        <v>22.8</v>
      </c>
      <c r="D186" s="2">
        <v>27.5</v>
      </c>
      <c r="E186" s="2">
        <v>20.8</v>
      </c>
      <c r="F186" s="2">
        <v>0</v>
      </c>
      <c r="G186">
        <v>0.34</v>
      </c>
      <c r="H186" s="2">
        <f t="shared" si="4"/>
        <v>6.3</v>
      </c>
      <c r="I186" s="2">
        <f>IF(AND(A186&gt;=Rendszer!$B$4,A186&lt;=Rendszer!$B$5),(H186*Rendszer!$B$2/1000)-(IF(F186&gt;H186,H186*Rendszer!$B$2/1000,F186*Rendszer!$B$2/1000)),0)</f>
        <v>1.89</v>
      </c>
      <c r="J186" s="2">
        <f>IF((J185+(F186*Rendszer!$B$1/1000)-I186)&gt;0,IF(J185+(F186*Rendszer!$B$1/1000)&gt;(Rendszer!$B$3*Rendszer!$C$3),(Rendszer!$B$3*Rendszer!$C$3)-I186,J185+(F186*Rendszer!$B$1/1000)-I186),0)</f>
        <v>0.8899999999999999</v>
      </c>
      <c r="K186" s="2">
        <f t="shared" si="5"/>
        <v>1</v>
      </c>
    </row>
    <row r="187" spans="1:11" x14ac:dyDescent="0.25">
      <c r="A187" s="1" t="s">
        <v>40</v>
      </c>
      <c r="B187" s="1" t="s">
        <v>3</v>
      </c>
      <c r="C187" s="2">
        <v>23.1</v>
      </c>
      <c r="D187" s="2">
        <v>27.9</v>
      </c>
      <c r="E187" s="2">
        <v>18.600000000000001</v>
      </c>
      <c r="F187" s="2">
        <v>0</v>
      </c>
      <c r="G187">
        <v>0.34</v>
      </c>
      <c r="H187" s="2">
        <f t="shared" si="4"/>
        <v>6.3999999999999995</v>
      </c>
      <c r="I187" s="2">
        <f>IF(AND(A187&gt;=Rendszer!$B$4,A187&lt;=Rendszer!$B$5),(H187*Rendszer!$B$2/1000)-(IF(F187&gt;H187,H187*Rendszer!$B$2/1000,F187*Rendszer!$B$2/1000)),0)</f>
        <v>1.9199999999999997</v>
      </c>
      <c r="J187" s="2">
        <f>IF((J186+(F187*Rendszer!$B$1/1000)-I187)&gt;0,IF(J186+(F187*Rendszer!$B$1/1000)&gt;(Rendszer!$B$3*Rendszer!$C$3),(Rendszer!$B$3*Rendszer!$C$3)-I187,J186+(F187*Rendszer!$B$1/1000)-I187),0)</f>
        <v>0</v>
      </c>
      <c r="K187" s="2">
        <f t="shared" si="5"/>
        <v>1.9199999999999997</v>
      </c>
    </row>
    <row r="188" spans="1:11" x14ac:dyDescent="0.25">
      <c r="A188" s="1" t="s">
        <v>40</v>
      </c>
      <c r="B188" s="1" t="s">
        <v>4</v>
      </c>
      <c r="C188" s="2">
        <v>25.2</v>
      </c>
      <c r="D188" s="2">
        <v>30.8</v>
      </c>
      <c r="E188" s="2">
        <v>20</v>
      </c>
      <c r="F188" s="2">
        <v>0</v>
      </c>
      <c r="G188">
        <v>0.34</v>
      </c>
      <c r="H188" s="2">
        <f t="shared" si="4"/>
        <v>6.6999999999999993</v>
      </c>
      <c r="I188" s="2">
        <f>IF(AND(A188&gt;=Rendszer!$B$4,A188&lt;=Rendszer!$B$5),(H188*Rendszer!$B$2/1000)-(IF(F188&gt;H188,H188*Rendszer!$B$2/1000,F188*Rendszer!$B$2/1000)),0)</f>
        <v>2.0099999999999998</v>
      </c>
      <c r="J188" s="2">
        <f>IF((J187+(F188*Rendszer!$B$1/1000)-I188)&gt;0,IF(J187+(F188*Rendszer!$B$1/1000)&gt;(Rendszer!$B$3*Rendszer!$C$3),(Rendszer!$B$3*Rendszer!$C$3)-I188,J187+(F188*Rendszer!$B$1/1000)-I188),0)</f>
        <v>0</v>
      </c>
      <c r="K188" s="2">
        <f t="shared" si="5"/>
        <v>2.0099999999999998</v>
      </c>
    </row>
    <row r="189" spans="1:11" x14ac:dyDescent="0.25">
      <c r="A189" s="1" t="s">
        <v>40</v>
      </c>
      <c r="B189" s="1" t="s">
        <v>5</v>
      </c>
      <c r="C189" s="2">
        <v>26.3</v>
      </c>
      <c r="D189" s="2">
        <v>31.9</v>
      </c>
      <c r="E189" s="2">
        <v>20.3</v>
      </c>
      <c r="F189" s="2">
        <v>6</v>
      </c>
      <c r="G189">
        <v>0.34</v>
      </c>
      <c r="H189" s="2">
        <f t="shared" si="4"/>
        <v>6.8999999999999995</v>
      </c>
      <c r="I189" s="2">
        <f>IF(AND(A189&gt;=Rendszer!$B$4,A189&lt;=Rendszer!$B$5),(H189*Rendszer!$B$2/1000)-(IF(F189&gt;H189,H189*Rendszer!$B$2/1000,F189*Rendszer!$B$2/1000)),0)</f>
        <v>0.2699999999999998</v>
      </c>
      <c r="J189" s="2">
        <f>IF((J188+(F189*Rendszer!$B$1/1000)-I189)&gt;0,IF(J188+(F189*Rendszer!$B$1/1000)&gt;(Rendszer!$B$3*Rendszer!$C$3),(Rendszer!$B$3*Rendszer!$C$3)-I189,J188+(F189*Rendszer!$B$1/1000)-I189),0)</f>
        <v>0.93000000000000016</v>
      </c>
      <c r="K189" s="2">
        <f t="shared" si="5"/>
        <v>0</v>
      </c>
    </row>
    <row r="190" spans="1:11" x14ac:dyDescent="0.25">
      <c r="A190" s="1" t="s">
        <v>40</v>
      </c>
      <c r="B190" s="1" t="s">
        <v>6</v>
      </c>
      <c r="C190" s="2">
        <v>18.7</v>
      </c>
      <c r="D190" s="2">
        <v>27.2</v>
      </c>
      <c r="E190" s="2">
        <v>14.8</v>
      </c>
      <c r="F190" s="2">
        <v>0</v>
      </c>
      <c r="G190">
        <v>0.34</v>
      </c>
      <c r="H190" s="2">
        <f t="shared" si="4"/>
        <v>5.6999999999999993</v>
      </c>
      <c r="I190" s="2">
        <f>IF(AND(A190&gt;=Rendszer!$B$4,A190&lt;=Rendszer!$B$5),(H190*Rendszer!$B$2/1000)-(IF(F190&gt;H190,H190*Rendszer!$B$2/1000,F190*Rendszer!$B$2/1000)),0)</f>
        <v>1.7099999999999997</v>
      </c>
      <c r="J190" s="2">
        <f>IF((J189+(F190*Rendszer!$B$1/1000)-I190)&gt;0,IF(J189+(F190*Rendszer!$B$1/1000)&gt;(Rendszer!$B$3*Rendszer!$C$3),(Rendszer!$B$3*Rendszer!$C$3)-I190,J189+(F190*Rendszer!$B$1/1000)-I190),0)</f>
        <v>0</v>
      </c>
      <c r="K190" s="2">
        <f t="shared" si="5"/>
        <v>1.7099999999999997</v>
      </c>
    </row>
    <row r="191" spans="1:11" x14ac:dyDescent="0.25">
      <c r="A191" s="1" t="s">
        <v>40</v>
      </c>
      <c r="B191" s="1" t="s">
        <v>7</v>
      </c>
      <c r="C191" s="2">
        <v>21.6</v>
      </c>
      <c r="D191" s="2">
        <v>26.9</v>
      </c>
      <c r="E191" s="2">
        <v>13.3</v>
      </c>
      <c r="F191" s="2">
        <v>0</v>
      </c>
      <c r="G191">
        <v>0.34</v>
      </c>
      <c r="H191" s="2">
        <f t="shared" si="4"/>
        <v>6.1</v>
      </c>
      <c r="I191" s="2">
        <f>IF(AND(A191&gt;=Rendszer!$B$4,A191&lt;=Rendszer!$B$5),(H191*Rendszer!$B$2/1000)-(IF(F191&gt;H191,H191*Rendszer!$B$2/1000,F191*Rendszer!$B$2/1000)),0)</f>
        <v>1.83</v>
      </c>
      <c r="J191" s="2">
        <f>IF((J190+(F191*Rendszer!$B$1/1000)-I191)&gt;0,IF(J190+(F191*Rendszer!$B$1/1000)&gt;(Rendszer!$B$3*Rendszer!$C$3),(Rendszer!$B$3*Rendszer!$C$3)-I191,J190+(F191*Rendszer!$B$1/1000)-I191),0)</f>
        <v>0</v>
      </c>
      <c r="K191" s="2">
        <f t="shared" si="5"/>
        <v>1.83</v>
      </c>
    </row>
    <row r="192" spans="1:11" x14ac:dyDescent="0.25">
      <c r="A192" s="1" t="s">
        <v>40</v>
      </c>
      <c r="B192" s="1" t="s">
        <v>8</v>
      </c>
      <c r="C192" s="2">
        <v>25.2</v>
      </c>
      <c r="D192" s="2">
        <v>31.1</v>
      </c>
      <c r="E192" s="2">
        <v>20</v>
      </c>
      <c r="F192" s="2">
        <v>0</v>
      </c>
      <c r="G192">
        <v>0.34</v>
      </c>
      <c r="H192" s="2">
        <f t="shared" si="4"/>
        <v>6.6999999999999993</v>
      </c>
      <c r="I192" s="2">
        <f>IF(AND(A192&gt;=Rendszer!$B$4,A192&lt;=Rendszer!$B$5),(H192*Rendszer!$B$2/1000)-(IF(F192&gt;H192,H192*Rendszer!$B$2/1000,F192*Rendszer!$B$2/1000)),0)</f>
        <v>2.0099999999999998</v>
      </c>
      <c r="J192" s="2">
        <f>IF((J191+(F192*Rendszer!$B$1/1000)-I192)&gt;0,IF(J191+(F192*Rendszer!$B$1/1000)&gt;(Rendszer!$B$3*Rendszer!$C$3),(Rendszer!$B$3*Rendszer!$C$3)-I192,J191+(F192*Rendszer!$B$1/1000)-I192),0)</f>
        <v>0</v>
      </c>
      <c r="K192" s="2">
        <f t="shared" si="5"/>
        <v>2.0099999999999998</v>
      </c>
    </row>
    <row r="193" spans="1:11" x14ac:dyDescent="0.25">
      <c r="A193" s="1" t="s">
        <v>40</v>
      </c>
      <c r="B193" s="1" t="s">
        <v>9</v>
      </c>
      <c r="C193" s="2">
        <v>27.9</v>
      </c>
      <c r="D193" s="2">
        <v>33.9</v>
      </c>
      <c r="E193" s="2">
        <v>21.4</v>
      </c>
      <c r="F193" s="2">
        <v>0</v>
      </c>
      <c r="G193">
        <v>0.34</v>
      </c>
      <c r="H193" s="2">
        <f t="shared" si="4"/>
        <v>7.1</v>
      </c>
      <c r="I193" s="2">
        <f>IF(AND(A193&gt;=Rendszer!$B$4,A193&lt;=Rendszer!$B$5),(H193*Rendszer!$B$2/1000)-(IF(F193&gt;H193,H193*Rendszer!$B$2/1000,F193*Rendszer!$B$2/1000)),0)</f>
        <v>2.13</v>
      </c>
      <c r="J193" s="2">
        <f>IF((J192+(F193*Rendszer!$B$1/1000)-I193)&gt;0,IF(J192+(F193*Rendszer!$B$1/1000)&gt;(Rendszer!$B$3*Rendszer!$C$3),(Rendszer!$B$3*Rendszer!$C$3)-I193,J192+(F193*Rendszer!$B$1/1000)-I193),0)</f>
        <v>0</v>
      </c>
      <c r="K193" s="2">
        <f t="shared" si="5"/>
        <v>2.13</v>
      </c>
    </row>
    <row r="194" spans="1:11" x14ac:dyDescent="0.25">
      <c r="A194" s="1" t="s">
        <v>40</v>
      </c>
      <c r="B194" s="1" t="s">
        <v>10</v>
      </c>
      <c r="C194" s="2">
        <v>24.1</v>
      </c>
      <c r="D194" s="2">
        <v>33.200000000000003</v>
      </c>
      <c r="E194" s="2">
        <v>20.9</v>
      </c>
      <c r="F194" s="2">
        <v>4.2</v>
      </c>
      <c r="G194">
        <v>0.34</v>
      </c>
      <c r="H194" s="2">
        <f t="shared" si="4"/>
        <v>6.5</v>
      </c>
      <c r="I194" s="2">
        <f>IF(AND(A194&gt;=Rendszer!$B$4,A194&lt;=Rendszer!$B$5),(H194*Rendszer!$B$2/1000)-(IF(F194&gt;H194,H194*Rendszer!$B$2/1000,F194*Rendszer!$B$2/1000)),0)</f>
        <v>0.69</v>
      </c>
      <c r="J194" s="2">
        <f>IF((J193+(F194*Rendszer!$B$1/1000)-I194)&gt;0,IF(J193+(F194*Rendszer!$B$1/1000)&gt;(Rendszer!$B$3*Rendszer!$C$3),(Rendszer!$B$3*Rendszer!$C$3)-I194,J193+(F194*Rendszer!$B$1/1000)-I194),0)</f>
        <v>0.15000000000000002</v>
      </c>
      <c r="K194" s="2">
        <f t="shared" si="5"/>
        <v>0.53999999999999992</v>
      </c>
    </row>
    <row r="195" spans="1:11" x14ac:dyDescent="0.25">
      <c r="A195" s="1" t="s">
        <v>40</v>
      </c>
      <c r="B195" s="1" t="s">
        <v>11</v>
      </c>
      <c r="C195" s="2">
        <v>17.3</v>
      </c>
      <c r="D195" s="2">
        <v>23</v>
      </c>
      <c r="E195" s="2">
        <v>13.2</v>
      </c>
      <c r="F195" s="2">
        <v>0</v>
      </c>
      <c r="G195">
        <v>0.34</v>
      </c>
      <c r="H195" s="2">
        <f t="shared" ref="H195:H258" si="6">ROUNDUP(G195*(0.46*C195+8),1)</f>
        <v>5.5</v>
      </c>
      <c r="I195" s="2">
        <f>IF(AND(A195&gt;=Rendszer!$B$4,A195&lt;=Rendszer!$B$5),(H195*Rendszer!$B$2/1000)-(IF(F195&gt;H195,H195*Rendszer!$B$2/1000,F195*Rendszer!$B$2/1000)),0)</f>
        <v>1.65</v>
      </c>
      <c r="J195" s="2">
        <f>IF((J194+(F195*Rendszer!$B$1/1000)-I195)&gt;0,IF(J194+(F195*Rendszer!$B$1/1000)&gt;(Rendszer!$B$3*Rendszer!$C$3),(Rendszer!$B$3*Rendszer!$C$3)-I195,J194+(F195*Rendszer!$B$1/1000)-I195),0)</f>
        <v>0</v>
      </c>
      <c r="K195" s="2">
        <f t="shared" ref="K195:K258" si="7">IF(I195-J195&lt;0,0,I195-J195)</f>
        <v>1.65</v>
      </c>
    </row>
    <row r="196" spans="1:11" x14ac:dyDescent="0.25">
      <c r="A196" s="1" t="s">
        <v>40</v>
      </c>
      <c r="B196" s="1" t="s">
        <v>12</v>
      </c>
      <c r="C196" s="2">
        <v>19.5</v>
      </c>
      <c r="D196" s="2">
        <v>24.2</v>
      </c>
      <c r="E196" s="2">
        <v>13.4</v>
      </c>
      <c r="F196" s="2">
        <v>0</v>
      </c>
      <c r="G196">
        <v>0.34</v>
      </c>
      <c r="H196" s="2">
        <f t="shared" si="6"/>
        <v>5.8</v>
      </c>
      <c r="I196" s="2">
        <f>IF(AND(A196&gt;=Rendszer!$B$4,A196&lt;=Rendszer!$B$5),(H196*Rendszer!$B$2/1000)-(IF(F196&gt;H196,H196*Rendszer!$B$2/1000,F196*Rendszer!$B$2/1000)),0)</f>
        <v>1.74</v>
      </c>
      <c r="J196" s="2">
        <f>IF((J195+(F196*Rendszer!$B$1/1000)-I196)&gt;0,IF(J195+(F196*Rendszer!$B$1/1000)&gt;(Rendszer!$B$3*Rendszer!$C$3),(Rendszer!$B$3*Rendszer!$C$3)-I196,J195+(F196*Rendszer!$B$1/1000)-I196),0)</f>
        <v>0</v>
      </c>
      <c r="K196" s="2">
        <f t="shared" si="7"/>
        <v>1.74</v>
      </c>
    </row>
    <row r="197" spans="1:11" x14ac:dyDescent="0.25">
      <c r="A197" s="1" t="s">
        <v>40</v>
      </c>
      <c r="B197" s="1" t="s">
        <v>13</v>
      </c>
      <c r="C197" s="2">
        <v>19.8</v>
      </c>
      <c r="D197" s="2">
        <v>24.7</v>
      </c>
      <c r="E197" s="2">
        <v>14.5</v>
      </c>
      <c r="F197" s="2">
        <v>0</v>
      </c>
      <c r="G197">
        <v>0.34</v>
      </c>
      <c r="H197" s="2">
        <f t="shared" si="6"/>
        <v>5.8999999999999995</v>
      </c>
      <c r="I197" s="2">
        <f>IF(AND(A197&gt;=Rendszer!$B$4,A197&lt;=Rendszer!$B$5),(H197*Rendszer!$B$2/1000)-(IF(F197&gt;H197,H197*Rendszer!$B$2/1000,F197*Rendszer!$B$2/1000)),0)</f>
        <v>1.7699999999999998</v>
      </c>
      <c r="J197" s="2">
        <f>IF((J196+(F197*Rendszer!$B$1/1000)-I197)&gt;0,IF(J196+(F197*Rendszer!$B$1/1000)&gt;(Rendszer!$B$3*Rendszer!$C$3),(Rendszer!$B$3*Rendszer!$C$3)-I197,J196+(F197*Rendszer!$B$1/1000)-I197),0)</f>
        <v>0</v>
      </c>
      <c r="K197" s="2">
        <f t="shared" si="7"/>
        <v>1.7699999999999998</v>
      </c>
    </row>
    <row r="198" spans="1:11" x14ac:dyDescent="0.25">
      <c r="A198" s="1" t="s">
        <v>40</v>
      </c>
      <c r="B198" s="1" t="s">
        <v>14</v>
      </c>
      <c r="C198" s="2">
        <v>21.2</v>
      </c>
      <c r="D198" s="2">
        <v>27.9</v>
      </c>
      <c r="E198" s="2">
        <v>13.3</v>
      </c>
      <c r="F198" s="2">
        <v>0</v>
      </c>
      <c r="G198">
        <v>0.34</v>
      </c>
      <c r="H198" s="2">
        <f t="shared" si="6"/>
        <v>6.1</v>
      </c>
      <c r="I198" s="2">
        <f>IF(AND(A198&gt;=Rendszer!$B$4,A198&lt;=Rendszer!$B$5),(H198*Rendszer!$B$2/1000)-(IF(F198&gt;H198,H198*Rendszer!$B$2/1000,F198*Rendszer!$B$2/1000)),0)</f>
        <v>1.83</v>
      </c>
      <c r="J198" s="2">
        <f>IF((J197+(F198*Rendszer!$B$1/1000)-I198)&gt;0,IF(J197+(F198*Rendszer!$B$1/1000)&gt;(Rendszer!$B$3*Rendszer!$C$3),(Rendszer!$B$3*Rendszer!$C$3)-I198,J197+(F198*Rendszer!$B$1/1000)-I198),0)</f>
        <v>0</v>
      </c>
      <c r="K198" s="2">
        <f t="shared" si="7"/>
        <v>1.83</v>
      </c>
    </row>
    <row r="199" spans="1:11" x14ac:dyDescent="0.25">
      <c r="A199" s="1" t="s">
        <v>40</v>
      </c>
      <c r="B199" s="1" t="s">
        <v>15</v>
      </c>
      <c r="C199" s="2">
        <v>20.9</v>
      </c>
      <c r="D199" s="2">
        <v>25.6</v>
      </c>
      <c r="E199" s="2">
        <v>18.7</v>
      </c>
      <c r="F199" s="2">
        <v>0.1</v>
      </c>
      <c r="G199">
        <v>0.34</v>
      </c>
      <c r="H199" s="2">
        <f t="shared" si="6"/>
        <v>6</v>
      </c>
      <c r="I199" s="2">
        <f>IF(AND(A199&gt;=Rendszer!$B$4,A199&lt;=Rendszer!$B$5),(H199*Rendszer!$B$2/1000)-(IF(F199&gt;H199,H199*Rendszer!$B$2/1000,F199*Rendszer!$B$2/1000)),0)</f>
        <v>1.77</v>
      </c>
      <c r="J199" s="2">
        <f>IF((J198+(F199*Rendszer!$B$1/1000)-I199)&gt;0,IF(J198+(F199*Rendszer!$B$1/1000)&gt;(Rendszer!$B$3*Rendszer!$C$3),(Rendszer!$B$3*Rendszer!$C$3)-I199,J198+(F199*Rendszer!$B$1/1000)-I199),0)</f>
        <v>0</v>
      </c>
      <c r="K199" s="2">
        <f t="shared" si="7"/>
        <v>1.77</v>
      </c>
    </row>
    <row r="200" spans="1:11" x14ac:dyDescent="0.25">
      <c r="A200" s="1" t="s">
        <v>40</v>
      </c>
      <c r="B200" s="1" t="s">
        <v>16</v>
      </c>
      <c r="C200" s="2">
        <v>17</v>
      </c>
      <c r="D200" s="2">
        <v>22.5</v>
      </c>
      <c r="E200" s="2">
        <v>15.6</v>
      </c>
      <c r="F200" s="2">
        <v>1.3</v>
      </c>
      <c r="G200">
        <v>0.34</v>
      </c>
      <c r="H200" s="2">
        <f t="shared" si="6"/>
        <v>5.3999999999999995</v>
      </c>
      <c r="I200" s="2">
        <f>IF(AND(A200&gt;=Rendszer!$B$4,A200&lt;=Rendszer!$B$5),(H200*Rendszer!$B$2/1000)-(IF(F200&gt;H200,H200*Rendszer!$B$2/1000,F200*Rendszer!$B$2/1000)),0)</f>
        <v>1.2299999999999995</v>
      </c>
      <c r="J200" s="2">
        <f>IF((J199+(F200*Rendszer!$B$1/1000)-I200)&gt;0,IF(J199+(F200*Rendszer!$B$1/1000)&gt;(Rendszer!$B$3*Rendszer!$C$3),(Rendszer!$B$3*Rendszer!$C$3)-I200,J199+(F200*Rendszer!$B$1/1000)-I200),0)</f>
        <v>0</v>
      </c>
      <c r="K200" s="2">
        <f t="shared" si="7"/>
        <v>1.2299999999999995</v>
      </c>
    </row>
    <row r="201" spans="1:11" x14ac:dyDescent="0.25">
      <c r="A201" s="1" t="s">
        <v>40</v>
      </c>
      <c r="B201" s="1" t="s">
        <v>17</v>
      </c>
      <c r="C201" s="2">
        <v>17.7</v>
      </c>
      <c r="D201" s="2">
        <v>21.7</v>
      </c>
      <c r="E201" s="2">
        <v>14.8</v>
      </c>
      <c r="F201" s="2">
        <v>2.5</v>
      </c>
      <c r="G201">
        <v>0.34</v>
      </c>
      <c r="H201" s="2">
        <f t="shared" si="6"/>
        <v>5.5</v>
      </c>
      <c r="I201" s="2">
        <f>IF(AND(A201&gt;=Rendszer!$B$4,A201&lt;=Rendszer!$B$5),(H201*Rendszer!$B$2/1000)-(IF(F201&gt;H201,H201*Rendszer!$B$2/1000,F201*Rendszer!$B$2/1000)),0)</f>
        <v>0.89999999999999991</v>
      </c>
      <c r="J201" s="2">
        <f>IF((J200+(F201*Rendszer!$B$1/1000)-I201)&gt;0,IF(J200+(F201*Rendszer!$B$1/1000)&gt;(Rendszer!$B$3*Rendszer!$C$3),(Rendszer!$B$3*Rendszer!$C$3)-I201,J200+(F201*Rendszer!$B$1/1000)-I201),0)</f>
        <v>0</v>
      </c>
      <c r="K201" s="2">
        <f t="shared" si="7"/>
        <v>0.89999999999999991</v>
      </c>
    </row>
    <row r="202" spans="1:11" x14ac:dyDescent="0.25">
      <c r="A202" s="1" t="s">
        <v>40</v>
      </c>
      <c r="B202" s="1" t="s">
        <v>18</v>
      </c>
      <c r="C202" s="2">
        <v>18.399999999999999</v>
      </c>
      <c r="D202" s="2">
        <v>22.2</v>
      </c>
      <c r="E202" s="2">
        <v>15</v>
      </c>
      <c r="F202" s="2">
        <v>8.1</v>
      </c>
      <c r="G202">
        <v>0.34</v>
      </c>
      <c r="H202" s="2">
        <f t="shared" si="6"/>
        <v>5.6</v>
      </c>
      <c r="I202" s="2">
        <f>IF(AND(A202&gt;=Rendszer!$B$4,A202&lt;=Rendszer!$B$5),(H202*Rendszer!$B$2/1000)-(IF(F202&gt;H202,H202*Rendszer!$B$2/1000,F202*Rendszer!$B$2/1000)),0)</f>
        <v>0</v>
      </c>
      <c r="J202" s="2">
        <f>IF((J201+(F202*Rendszer!$B$1/1000)-I202)&gt;0,IF(J201+(F202*Rendszer!$B$1/1000)&gt;(Rendszer!$B$3*Rendszer!$C$3),(Rendszer!$B$3*Rendszer!$C$3)-I202,J201+(F202*Rendszer!$B$1/1000)-I202),0)</f>
        <v>1.62</v>
      </c>
      <c r="K202" s="2">
        <f t="shared" si="7"/>
        <v>0</v>
      </c>
    </row>
    <row r="203" spans="1:11" x14ac:dyDescent="0.25">
      <c r="A203" s="1" t="s">
        <v>40</v>
      </c>
      <c r="B203" s="1" t="s">
        <v>19</v>
      </c>
      <c r="C203" s="2">
        <v>23.3</v>
      </c>
      <c r="D203" s="2">
        <v>29.8</v>
      </c>
      <c r="E203" s="2">
        <v>15.8</v>
      </c>
      <c r="F203" s="2">
        <v>0</v>
      </c>
      <c r="G203">
        <v>0.34</v>
      </c>
      <c r="H203" s="2">
        <f t="shared" si="6"/>
        <v>6.3999999999999995</v>
      </c>
      <c r="I203" s="2">
        <f>IF(AND(A203&gt;=Rendszer!$B$4,A203&lt;=Rendszer!$B$5),(H203*Rendszer!$B$2/1000)-(IF(F203&gt;H203,H203*Rendszer!$B$2/1000,F203*Rendszer!$B$2/1000)),0)</f>
        <v>1.9199999999999997</v>
      </c>
      <c r="J203" s="2">
        <f>IF((J202+(F203*Rendszer!$B$1/1000)-I203)&gt;0,IF(J202+(F203*Rendszer!$B$1/1000)&gt;(Rendszer!$B$3*Rendszer!$C$3),(Rendszer!$B$3*Rendszer!$C$3)-I203,J202+(F203*Rendszer!$B$1/1000)-I203),0)</f>
        <v>0</v>
      </c>
      <c r="K203" s="2">
        <f t="shared" si="7"/>
        <v>1.9199999999999997</v>
      </c>
    </row>
    <row r="204" spans="1:11" x14ac:dyDescent="0.25">
      <c r="A204" s="1" t="s">
        <v>40</v>
      </c>
      <c r="B204" s="1" t="s">
        <v>20</v>
      </c>
      <c r="C204" s="2">
        <v>25.2</v>
      </c>
      <c r="D204" s="2">
        <v>32.5</v>
      </c>
      <c r="E204" s="2">
        <v>18.7</v>
      </c>
      <c r="F204" s="2">
        <v>2.6</v>
      </c>
      <c r="G204">
        <v>0.34</v>
      </c>
      <c r="H204" s="2">
        <f t="shared" si="6"/>
        <v>6.6999999999999993</v>
      </c>
      <c r="I204" s="2">
        <f>IF(AND(A204&gt;=Rendszer!$B$4,A204&lt;=Rendszer!$B$5),(H204*Rendszer!$B$2/1000)-(IF(F204&gt;H204,H204*Rendszer!$B$2/1000,F204*Rendszer!$B$2/1000)),0)</f>
        <v>1.2299999999999998</v>
      </c>
      <c r="J204" s="2">
        <f>IF((J203+(F204*Rendszer!$B$1/1000)-I204)&gt;0,IF(J203+(F204*Rendszer!$B$1/1000)&gt;(Rendszer!$B$3*Rendszer!$C$3),(Rendszer!$B$3*Rendszer!$C$3)-I204,J203+(F204*Rendszer!$B$1/1000)-I204),0)</f>
        <v>0</v>
      </c>
      <c r="K204" s="2">
        <f t="shared" si="7"/>
        <v>1.2299999999999998</v>
      </c>
    </row>
    <row r="205" spans="1:11" x14ac:dyDescent="0.25">
      <c r="A205" s="1" t="s">
        <v>40</v>
      </c>
      <c r="B205" s="1" t="s">
        <v>21</v>
      </c>
      <c r="C205" s="2">
        <v>24.3</v>
      </c>
      <c r="D205" s="2">
        <v>29.9</v>
      </c>
      <c r="E205" s="2">
        <v>18.7</v>
      </c>
      <c r="F205" s="2">
        <v>0</v>
      </c>
      <c r="G205">
        <v>0.34</v>
      </c>
      <c r="H205" s="2">
        <f t="shared" si="6"/>
        <v>6.6</v>
      </c>
      <c r="I205" s="2">
        <f>IF(AND(A205&gt;=Rendszer!$B$4,A205&lt;=Rendszer!$B$5),(H205*Rendszer!$B$2/1000)-(IF(F205&gt;H205,H205*Rendszer!$B$2/1000,F205*Rendszer!$B$2/1000)),0)</f>
        <v>1.98</v>
      </c>
      <c r="J205" s="2">
        <f>IF((J204+(F205*Rendszer!$B$1/1000)-I205)&gt;0,IF(J204+(F205*Rendszer!$B$1/1000)&gt;(Rendszer!$B$3*Rendszer!$C$3),(Rendszer!$B$3*Rendszer!$C$3)-I205,J204+(F205*Rendszer!$B$1/1000)-I205),0)</f>
        <v>0</v>
      </c>
      <c r="K205" s="2">
        <f t="shared" si="7"/>
        <v>1.98</v>
      </c>
    </row>
    <row r="206" spans="1:11" x14ac:dyDescent="0.25">
      <c r="A206" s="1" t="s">
        <v>40</v>
      </c>
      <c r="B206" s="1" t="s">
        <v>22</v>
      </c>
      <c r="C206" s="2">
        <v>23.5</v>
      </c>
      <c r="D206" s="2">
        <v>28.7</v>
      </c>
      <c r="E206" s="2">
        <v>19.399999999999999</v>
      </c>
      <c r="F206" s="2">
        <v>2.2000000000000002</v>
      </c>
      <c r="G206">
        <v>0.34</v>
      </c>
      <c r="H206" s="2">
        <f t="shared" si="6"/>
        <v>6.3999999999999995</v>
      </c>
      <c r="I206" s="2">
        <f>IF(AND(A206&gt;=Rendszer!$B$4,A206&lt;=Rendszer!$B$5),(H206*Rendszer!$B$2/1000)-(IF(F206&gt;H206,H206*Rendszer!$B$2/1000,F206*Rendszer!$B$2/1000)),0)</f>
        <v>1.2599999999999998</v>
      </c>
      <c r="J206" s="2">
        <f>IF((J205+(F206*Rendszer!$B$1/1000)-I206)&gt;0,IF(J205+(F206*Rendszer!$B$1/1000)&gt;(Rendszer!$B$3*Rendszer!$C$3),(Rendszer!$B$3*Rendszer!$C$3)-I206,J205+(F206*Rendszer!$B$1/1000)-I206),0)</f>
        <v>0</v>
      </c>
      <c r="K206" s="2">
        <f t="shared" si="7"/>
        <v>1.2599999999999998</v>
      </c>
    </row>
    <row r="207" spans="1:11" x14ac:dyDescent="0.25">
      <c r="A207" s="1" t="s">
        <v>40</v>
      </c>
      <c r="B207" s="1" t="s">
        <v>23</v>
      </c>
      <c r="C207" s="2">
        <v>21.7</v>
      </c>
      <c r="D207" s="2">
        <v>29</v>
      </c>
      <c r="E207" s="2">
        <v>18.100000000000001</v>
      </c>
      <c r="F207" s="2">
        <v>16.8</v>
      </c>
      <c r="G207">
        <v>0.34</v>
      </c>
      <c r="H207" s="2">
        <f t="shared" si="6"/>
        <v>6.1999999999999993</v>
      </c>
      <c r="I207" s="2">
        <f>IF(AND(A207&gt;=Rendszer!$B$4,A207&lt;=Rendszer!$B$5),(H207*Rendszer!$B$2/1000)-(IF(F207&gt;H207,H207*Rendszer!$B$2/1000,F207*Rendszer!$B$2/1000)),0)</f>
        <v>0</v>
      </c>
      <c r="J207" s="2">
        <f>IF((J206+(F207*Rendszer!$B$1/1000)-I207)&gt;0,IF(J206+(F207*Rendszer!$B$1/1000)&gt;(Rendszer!$B$3*Rendszer!$C$3),(Rendszer!$B$3*Rendszer!$C$3)-I207,J206+(F207*Rendszer!$B$1/1000)-I207),0)</f>
        <v>3.36</v>
      </c>
      <c r="K207" s="2">
        <f t="shared" si="7"/>
        <v>0</v>
      </c>
    </row>
    <row r="208" spans="1:11" x14ac:dyDescent="0.25">
      <c r="A208" s="1" t="s">
        <v>40</v>
      </c>
      <c r="B208" s="1" t="s">
        <v>24</v>
      </c>
      <c r="C208" s="2">
        <v>19.899999999999999</v>
      </c>
      <c r="D208" s="2">
        <v>22.7</v>
      </c>
      <c r="E208" s="2">
        <v>17.2</v>
      </c>
      <c r="F208" s="2">
        <v>0.4</v>
      </c>
      <c r="G208">
        <v>0.34</v>
      </c>
      <c r="H208" s="2">
        <f t="shared" si="6"/>
        <v>5.8999999999999995</v>
      </c>
      <c r="I208" s="2">
        <f>IF(AND(A208&gt;=Rendszer!$B$4,A208&lt;=Rendszer!$B$5),(H208*Rendszer!$B$2/1000)-(IF(F208&gt;H208,H208*Rendszer!$B$2/1000,F208*Rendszer!$B$2/1000)),0)</f>
        <v>1.65</v>
      </c>
      <c r="J208" s="2">
        <f>IF((J207+(F208*Rendszer!$B$1/1000)-I208)&gt;0,IF(J207+(F208*Rendszer!$B$1/1000)&gt;(Rendszer!$B$3*Rendszer!$C$3),(Rendszer!$B$3*Rendszer!$C$3)-I208,J207+(F208*Rendszer!$B$1/1000)-I208),0)</f>
        <v>1.79</v>
      </c>
      <c r="K208" s="2">
        <f t="shared" si="7"/>
        <v>0</v>
      </c>
    </row>
    <row r="209" spans="1:11" x14ac:dyDescent="0.25">
      <c r="A209" s="1" t="s">
        <v>40</v>
      </c>
      <c r="B209" s="1" t="s">
        <v>25</v>
      </c>
      <c r="C209" s="2">
        <v>22.5</v>
      </c>
      <c r="D209" s="2">
        <v>28.9</v>
      </c>
      <c r="E209" s="2">
        <v>17.5</v>
      </c>
      <c r="F209" s="2">
        <v>4.5999999999999996</v>
      </c>
      <c r="G209">
        <v>0.34</v>
      </c>
      <c r="H209" s="2">
        <f t="shared" si="6"/>
        <v>6.3</v>
      </c>
      <c r="I209" s="2">
        <f>IF(AND(A209&gt;=Rendszer!$B$4,A209&lt;=Rendszer!$B$5),(H209*Rendszer!$B$2/1000)-(IF(F209&gt;H209,H209*Rendszer!$B$2/1000,F209*Rendszer!$B$2/1000)),0)</f>
        <v>0.51</v>
      </c>
      <c r="J209" s="2">
        <f>IF((J208+(F209*Rendszer!$B$1/1000)-I209)&gt;0,IF(J208+(F209*Rendszer!$B$1/1000)&gt;(Rendszer!$B$3*Rendszer!$C$3),(Rendszer!$B$3*Rendszer!$C$3)-I209,J208+(F209*Rendszer!$B$1/1000)-I209),0)</f>
        <v>2.2000000000000002</v>
      </c>
      <c r="K209" s="2">
        <f t="shared" si="7"/>
        <v>0</v>
      </c>
    </row>
    <row r="210" spans="1:11" x14ac:dyDescent="0.25">
      <c r="A210" s="1" t="s">
        <v>40</v>
      </c>
      <c r="B210" s="1" t="s">
        <v>26</v>
      </c>
      <c r="C210" s="2">
        <v>24.1</v>
      </c>
      <c r="D210" s="2">
        <v>30.3</v>
      </c>
      <c r="E210" s="2">
        <v>18.3</v>
      </c>
      <c r="F210" s="2">
        <v>0</v>
      </c>
      <c r="G210">
        <v>0.34</v>
      </c>
      <c r="H210" s="2">
        <f t="shared" si="6"/>
        <v>6.5</v>
      </c>
      <c r="I210" s="2">
        <f>IF(AND(A210&gt;=Rendszer!$B$4,A210&lt;=Rendszer!$B$5),(H210*Rendszer!$B$2/1000)-(IF(F210&gt;H210,H210*Rendszer!$B$2/1000,F210*Rendszer!$B$2/1000)),0)</f>
        <v>1.95</v>
      </c>
      <c r="J210" s="2">
        <f>IF((J209+(F210*Rendszer!$B$1/1000)-I210)&gt;0,IF(J209+(F210*Rendszer!$B$1/1000)&gt;(Rendszer!$B$3*Rendszer!$C$3),(Rendszer!$B$3*Rendszer!$C$3)-I210,J209+(F210*Rendszer!$B$1/1000)-I210),0)</f>
        <v>0.25000000000000022</v>
      </c>
      <c r="K210" s="2">
        <f t="shared" si="7"/>
        <v>1.6999999999999997</v>
      </c>
    </row>
    <row r="211" spans="1:11" x14ac:dyDescent="0.25">
      <c r="A211" s="1" t="s">
        <v>40</v>
      </c>
      <c r="B211" s="1" t="s">
        <v>27</v>
      </c>
      <c r="C211" s="2">
        <v>26.6</v>
      </c>
      <c r="D211" s="2">
        <v>33.4</v>
      </c>
      <c r="E211" s="2">
        <v>17.7</v>
      </c>
      <c r="F211" s="2">
        <v>0</v>
      </c>
      <c r="G211">
        <v>0.34</v>
      </c>
      <c r="H211" s="2">
        <f t="shared" si="6"/>
        <v>6.8999999999999995</v>
      </c>
      <c r="I211" s="2">
        <f>IF(AND(A211&gt;=Rendszer!$B$4,A211&lt;=Rendszer!$B$5),(H211*Rendszer!$B$2/1000)-(IF(F211&gt;H211,H211*Rendszer!$B$2/1000,F211*Rendszer!$B$2/1000)),0)</f>
        <v>2.0699999999999998</v>
      </c>
      <c r="J211" s="2">
        <f>IF((J210+(F211*Rendszer!$B$1/1000)-I211)&gt;0,IF(J210+(F211*Rendszer!$B$1/1000)&gt;(Rendszer!$B$3*Rendszer!$C$3),(Rendszer!$B$3*Rendszer!$C$3)-I211,J210+(F211*Rendszer!$B$1/1000)-I211),0)</f>
        <v>0</v>
      </c>
      <c r="K211" s="2">
        <f t="shared" si="7"/>
        <v>2.0699999999999998</v>
      </c>
    </row>
    <row r="212" spans="1:11" x14ac:dyDescent="0.25">
      <c r="A212" s="1" t="s">
        <v>40</v>
      </c>
      <c r="B212" s="1" t="s">
        <v>28</v>
      </c>
      <c r="C212" s="2">
        <v>27.3</v>
      </c>
      <c r="D212" s="2">
        <v>31.7</v>
      </c>
      <c r="E212" s="2">
        <v>22.9</v>
      </c>
      <c r="F212" s="2">
        <v>0</v>
      </c>
      <c r="G212">
        <v>0.34</v>
      </c>
      <c r="H212" s="2">
        <f t="shared" si="6"/>
        <v>7</v>
      </c>
      <c r="I212" s="2">
        <f>IF(AND(A212&gt;=Rendszer!$B$4,A212&lt;=Rendszer!$B$5),(H212*Rendszer!$B$2/1000)-(IF(F212&gt;H212,H212*Rendszer!$B$2/1000,F212*Rendszer!$B$2/1000)),0)</f>
        <v>2.1</v>
      </c>
      <c r="J212" s="2">
        <f>IF((J211+(F212*Rendszer!$B$1/1000)-I212)&gt;0,IF(J211+(F212*Rendszer!$B$1/1000)&gt;(Rendszer!$B$3*Rendszer!$C$3),(Rendszer!$B$3*Rendszer!$C$3)-I212,J211+(F212*Rendszer!$B$1/1000)-I212),0)</f>
        <v>0</v>
      </c>
      <c r="K212" s="2">
        <f t="shared" si="7"/>
        <v>2.1</v>
      </c>
    </row>
    <row r="213" spans="1:11" x14ac:dyDescent="0.25">
      <c r="A213" s="1" t="s">
        <v>40</v>
      </c>
      <c r="B213" s="1" t="s">
        <v>29</v>
      </c>
      <c r="C213" s="2">
        <v>27.4</v>
      </c>
      <c r="D213" s="2">
        <v>33.1</v>
      </c>
      <c r="E213" s="2">
        <v>22.5</v>
      </c>
      <c r="F213" s="2">
        <v>0</v>
      </c>
      <c r="G213">
        <v>0.34</v>
      </c>
      <c r="H213" s="2">
        <f t="shared" si="6"/>
        <v>7.1</v>
      </c>
      <c r="I213" s="2">
        <f>IF(AND(A213&gt;=Rendszer!$B$4,A213&lt;=Rendszer!$B$5),(H213*Rendszer!$B$2/1000)-(IF(F213&gt;H213,H213*Rendszer!$B$2/1000,F213*Rendszer!$B$2/1000)),0)</f>
        <v>2.13</v>
      </c>
      <c r="J213" s="2">
        <f>IF((J212+(F213*Rendszer!$B$1/1000)-I213)&gt;0,IF(J212+(F213*Rendszer!$B$1/1000)&gt;(Rendszer!$B$3*Rendszer!$C$3),(Rendszer!$B$3*Rendszer!$C$3)-I213,J212+(F213*Rendszer!$B$1/1000)-I213),0)</f>
        <v>0</v>
      </c>
      <c r="K213" s="2">
        <f t="shared" si="7"/>
        <v>2.13</v>
      </c>
    </row>
    <row r="214" spans="1:11" x14ac:dyDescent="0.25">
      <c r="A214" s="1" t="s">
        <v>40</v>
      </c>
      <c r="B214" s="1" t="s">
        <v>30</v>
      </c>
      <c r="C214" s="2">
        <v>27.4</v>
      </c>
      <c r="D214" s="2">
        <v>32.9</v>
      </c>
      <c r="E214" s="2">
        <v>21</v>
      </c>
      <c r="F214" s="2">
        <v>0</v>
      </c>
      <c r="G214">
        <v>0.34</v>
      </c>
      <c r="H214" s="2">
        <f t="shared" si="6"/>
        <v>7.1</v>
      </c>
      <c r="I214" s="2">
        <f>IF(AND(A214&gt;=Rendszer!$B$4,A214&lt;=Rendszer!$B$5),(H214*Rendszer!$B$2/1000)-(IF(F214&gt;H214,H214*Rendszer!$B$2/1000,F214*Rendszer!$B$2/1000)),0)</f>
        <v>2.13</v>
      </c>
      <c r="J214" s="2">
        <f>IF((J213+(F214*Rendszer!$B$1/1000)-I214)&gt;0,IF(J213+(F214*Rendszer!$B$1/1000)&gt;(Rendszer!$B$3*Rendszer!$C$3),(Rendszer!$B$3*Rendszer!$C$3)-I214,J213+(F214*Rendszer!$B$1/1000)-I214),0)</f>
        <v>0</v>
      </c>
      <c r="K214" s="2">
        <f t="shared" si="7"/>
        <v>2.13</v>
      </c>
    </row>
    <row r="215" spans="1:11" x14ac:dyDescent="0.25">
      <c r="A215" s="1" t="s">
        <v>41</v>
      </c>
      <c r="B215" s="1" t="s">
        <v>0</v>
      </c>
      <c r="C215" s="2">
        <v>25.4</v>
      </c>
      <c r="D215" s="2">
        <v>30.6</v>
      </c>
      <c r="E215" s="2">
        <v>19.600000000000001</v>
      </c>
      <c r="F215" s="2">
        <v>0</v>
      </c>
      <c r="G215">
        <v>0.32</v>
      </c>
      <c r="H215" s="2">
        <f t="shared" si="6"/>
        <v>6.3</v>
      </c>
      <c r="I215" s="2">
        <f>IF(AND(A215&gt;=Rendszer!$B$4,A215&lt;=Rendszer!$B$5),(H215*Rendszer!$B$2/1000)-(IF(F215&gt;H215,H215*Rendszer!$B$2/1000,F215*Rendszer!$B$2/1000)),0)</f>
        <v>1.89</v>
      </c>
      <c r="J215" s="2">
        <f>IF((J214+(F215*Rendszer!$B$1/1000)-I215)&gt;0,IF(J214+(F215*Rendszer!$B$1/1000)&gt;(Rendszer!$B$3*Rendszer!$C$3),(Rendszer!$B$3*Rendszer!$C$3)-I215,J214+(F215*Rendszer!$B$1/1000)-I215),0)</f>
        <v>0</v>
      </c>
      <c r="K215" s="2">
        <f t="shared" si="7"/>
        <v>1.89</v>
      </c>
    </row>
    <row r="216" spans="1:11" x14ac:dyDescent="0.25">
      <c r="A216" s="1" t="s">
        <v>41</v>
      </c>
      <c r="B216" s="1" t="s">
        <v>1</v>
      </c>
      <c r="C216" s="2">
        <v>24.5</v>
      </c>
      <c r="D216" s="2">
        <v>29.7</v>
      </c>
      <c r="E216" s="2">
        <v>20</v>
      </c>
      <c r="F216" s="2">
        <v>0</v>
      </c>
      <c r="G216">
        <v>0.32</v>
      </c>
      <c r="H216" s="2">
        <f t="shared" si="6"/>
        <v>6.1999999999999993</v>
      </c>
      <c r="I216" s="2">
        <f>IF(AND(A216&gt;=Rendszer!$B$4,A216&lt;=Rendszer!$B$5),(H216*Rendszer!$B$2/1000)-(IF(F216&gt;H216,H216*Rendszer!$B$2/1000,F216*Rendszer!$B$2/1000)),0)</f>
        <v>1.8599999999999999</v>
      </c>
      <c r="J216" s="2">
        <f>IF((J215+(F216*Rendszer!$B$1/1000)-I216)&gt;0,IF(J215+(F216*Rendszer!$B$1/1000)&gt;(Rendszer!$B$3*Rendszer!$C$3),(Rendszer!$B$3*Rendszer!$C$3)-I216,J215+(F216*Rendszer!$B$1/1000)-I216),0)</f>
        <v>0</v>
      </c>
      <c r="K216" s="2">
        <f t="shared" si="7"/>
        <v>1.8599999999999999</v>
      </c>
    </row>
    <row r="217" spans="1:11" x14ac:dyDescent="0.25">
      <c r="A217" s="1" t="s">
        <v>41</v>
      </c>
      <c r="B217" s="1" t="s">
        <v>2</v>
      </c>
      <c r="C217" s="2">
        <v>23.8</v>
      </c>
      <c r="D217" s="2">
        <v>29.3</v>
      </c>
      <c r="E217" s="2">
        <v>19.5</v>
      </c>
      <c r="F217" s="2">
        <v>6.7</v>
      </c>
      <c r="G217">
        <v>0.32</v>
      </c>
      <c r="H217" s="2">
        <f t="shared" si="6"/>
        <v>6.1</v>
      </c>
      <c r="I217" s="2">
        <f>IF(AND(A217&gt;=Rendszer!$B$4,A217&lt;=Rendszer!$B$5),(H217*Rendszer!$B$2/1000)-(IF(F217&gt;H217,H217*Rendszer!$B$2/1000,F217*Rendszer!$B$2/1000)),0)</f>
        <v>0</v>
      </c>
      <c r="J217" s="2">
        <f>IF((J216+(F217*Rendszer!$B$1/1000)-I217)&gt;0,IF(J216+(F217*Rendszer!$B$1/1000)&gt;(Rendszer!$B$3*Rendszer!$C$3),(Rendszer!$B$3*Rendszer!$C$3)-I217,J216+(F217*Rendszer!$B$1/1000)-I217),0)</f>
        <v>1.34</v>
      </c>
      <c r="K217" s="2">
        <f t="shared" si="7"/>
        <v>0</v>
      </c>
    </row>
    <row r="218" spans="1:11" x14ac:dyDescent="0.25">
      <c r="A218" s="1" t="s">
        <v>41</v>
      </c>
      <c r="B218" s="1" t="s">
        <v>3</v>
      </c>
      <c r="C218" s="2">
        <v>23.6</v>
      </c>
      <c r="D218" s="2">
        <v>29.5</v>
      </c>
      <c r="E218" s="2">
        <v>20.399999999999999</v>
      </c>
      <c r="F218" s="2">
        <v>2.4</v>
      </c>
      <c r="G218">
        <v>0.32</v>
      </c>
      <c r="H218" s="2">
        <f t="shared" si="6"/>
        <v>6.1</v>
      </c>
      <c r="I218" s="2">
        <f>IF(AND(A218&gt;=Rendszer!$B$4,A218&lt;=Rendszer!$B$5),(H218*Rendszer!$B$2/1000)-(IF(F218&gt;H218,H218*Rendszer!$B$2/1000,F218*Rendszer!$B$2/1000)),0)</f>
        <v>1.1100000000000001</v>
      </c>
      <c r="J218" s="2">
        <f>IF((J217+(F218*Rendszer!$B$1/1000)-I218)&gt;0,IF(J217+(F218*Rendszer!$B$1/1000)&gt;(Rendszer!$B$3*Rendszer!$C$3),(Rendszer!$B$3*Rendszer!$C$3)-I218,J217+(F218*Rendszer!$B$1/1000)-I218),0)</f>
        <v>0.71</v>
      </c>
      <c r="K218" s="2">
        <f t="shared" si="7"/>
        <v>0.40000000000000013</v>
      </c>
    </row>
    <row r="219" spans="1:11" x14ac:dyDescent="0.25">
      <c r="A219" s="1" t="s">
        <v>41</v>
      </c>
      <c r="B219" s="1" t="s">
        <v>4</v>
      </c>
      <c r="C219" s="2">
        <v>21.7</v>
      </c>
      <c r="D219" s="2">
        <v>26</v>
      </c>
      <c r="E219" s="2">
        <v>17</v>
      </c>
      <c r="F219" s="2">
        <v>0</v>
      </c>
      <c r="G219">
        <v>0.32</v>
      </c>
      <c r="H219" s="2">
        <f t="shared" si="6"/>
        <v>5.8</v>
      </c>
      <c r="I219" s="2">
        <f>IF(AND(A219&gt;=Rendszer!$B$4,A219&lt;=Rendszer!$B$5),(H219*Rendszer!$B$2/1000)-(IF(F219&gt;H219,H219*Rendszer!$B$2/1000,F219*Rendszer!$B$2/1000)),0)</f>
        <v>1.74</v>
      </c>
      <c r="J219" s="2">
        <f>IF((J218+(F219*Rendszer!$B$1/1000)-I219)&gt;0,IF(J218+(F219*Rendszer!$B$1/1000)&gt;(Rendszer!$B$3*Rendszer!$C$3),(Rendszer!$B$3*Rendszer!$C$3)-I219,J218+(F219*Rendszer!$B$1/1000)-I219),0)</f>
        <v>0</v>
      </c>
      <c r="K219" s="2">
        <f t="shared" si="7"/>
        <v>1.74</v>
      </c>
    </row>
    <row r="220" spans="1:11" x14ac:dyDescent="0.25">
      <c r="A220" s="1" t="s">
        <v>41</v>
      </c>
      <c r="B220" s="1" t="s">
        <v>5</v>
      </c>
      <c r="C220" s="2">
        <v>25.6</v>
      </c>
      <c r="D220" s="2">
        <v>30.5</v>
      </c>
      <c r="E220" s="2">
        <v>20.399999999999999</v>
      </c>
      <c r="F220" s="2">
        <v>0</v>
      </c>
      <c r="G220">
        <v>0.32</v>
      </c>
      <c r="H220" s="2">
        <f t="shared" si="6"/>
        <v>6.3999999999999995</v>
      </c>
      <c r="I220" s="2">
        <f>IF(AND(A220&gt;=Rendszer!$B$4,A220&lt;=Rendszer!$B$5),(H220*Rendszer!$B$2/1000)-(IF(F220&gt;H220,H220*Rendszer!$B$2/1000,F220*Rendszer!$B$2/1000)),0)</f>
        <v>1.9199999999999997</v>
      </c>
      <c r="J220" s="2">
        <f>IF((J219+(F220*Rendszer!$B$1/1000)-I220)&gt;0,IF(J219+(F220*Rendszer!$B$1/1000)&gt;(Rendszer!$B$3*Rendszer!$C$3),(Rendszer!$B$3*Rendszer!$C$3)-I220,J219+(F220*Rendszer!$B$1/1000)-I220),0)</f>
        <v>0</v>
      </c>
      <c r="K220" s="2">
        <f t="shared" si="7"/>
        <v>1.9199999999999997</v>
      </c>
    </row>
    <row r="221" spans="1:11" x14ac:dyDescent="0.25">
      <c r="A221" s="1" t="s">
        <v>41</v>
      </c>
      <c r="B221" s="1" t="s">
        <v>6</v>
      </c>
      <c r="C221" s="2">
        <v>27.5</v>
      </c>
      <c r="D221" s="2">
        <v>33.1</v>
      </c>
      <c r="E221" s="2">
        <v>21.7</v>
      </c>
      <c r="F221" s="2">
        <v>0</v>
      </c>
      <c r="G221">
        <v>0.32</v>
      </c>
      <c r="H221" s="2">
        <f t="shared" si="6"/>
        <v>6.6999999999999993</v>
      </c>
      <c r="I221" s="2">
        <f>IF(AND(A221&gt;=Rendszer!$B$4,A221&lt;=Rendszer!$B$5),(H221*Rendszer!$B$2/1000)-(IF(F221&gt;H221,H221*Rendszer!$B$2/1000,F221*Rendszer!$B$2/1000)),0)</f>
        <v>2.0099999999999998</v>
      </c>
      <c r="J221" s="2">
        <f>IF((J220+(F221*Rendszer!$B$1/1000)-I221)&gt;0,IF(J220+(F221*Rendszer!$B$1/1000)&gt;(Rendszer!$B$3*Rendszer!$C$3),(Rendszer!$B$3*Rendszer!$C$3)-I221,J220+(F221*Rendszer!$B$1/1000)-I221),0)</f>
        <v>0</v>
      </c>
      <c r="K221" s="2">
        <f t="shared" si="7"/>
        <v>2.0099999999999998</v>
      </c>
    </row>
    <row r="222" spans="1:11" x14ac:dyDescent="0.25">
      <c r="A222" s="1" t="s">
        <v>41</v>
      </c>
      <c r="B222" s="1" t="s">
        <v>7</v>
      </c>
      <c r="C222" s="2">
        <v>28.2</v>
      </c>
      <c r="D222" s="2">
        <v>34.200000000000003</v>
      </c>
      <c r="E222" s="2">
        <v>23.5</v>
      </c>
      <c r="F222" s="2">
        <v>0</v>
      </c>
      <c r="G222">
        <v>0.32</v>
      </c>
      <c r="H222" s="2">
        <f t="shared" si="6"/>
        <v>6.8</v>
      </c>
      <c r="I222" s="2">
        <f>IF(AND(A222&gt;=Rendszer!$B$4,A222&lt;=Rendszer!$B$5),(H222*Rendszer!$B$2/1000)-(IF(F222&gt;H222,H222*Rendszer!$B$2/1000,F222*Rendszer!$B$2/1000)),0)</f>
        <v>2.04</v>
      </c>
      <c r="J222" s="2">
        <f>IF((J221+(F222*Rendszer!$B$1/1000)-I222)&gt;0,IF(J221+(F222*Rendszer!$B$1/1000)&gt;(Rendszer!$B$3*Rendszer!$C$3),(Rendszer!$B$3*Rendszer!$C$3)-I222,J221+(F222*Rendszer!$B$1/1000)-I222),0)</f>
        <v>0</v>
      </c>
      <c r="K222" s="2">
        <f t="shared" si="7"/>
        <v>2.04</v>
      </c>
    </row>
    <row r="223" spans="1:11" x14ac:dyDescent="0.25">
      <c r="A223" s="1" t="s">
        <v>41</v>
      </c>
      <c r="B223" s="1" t="s">
        <v>8</v>
      </c>
      <c r="C223" s="2">
        <v>26.7</v>
      </c>
      <c r="D223" s="2">
        <v>33.700000000000003</v>
      </c>
      <c r="E223" s="2">
        <v>21.2</v>
      </c>
      <c r="F223" s="2">
        <v>0.1</v>
      </c>
      <c r="G223">
        <v>0.32</v>
      </c>
      <c r="H223" s="2">
        <f t="shared" si="6"/>
        <v>6.5</v>
      </c>
      <c r="I223" s="2">
        <f>IF(AND(A223&gt;=Rendszer!$B$4,A223&lt;=Rendszer!$B$5),(H223*Rendszer!$B$2/1000)-(IF(F223&gt;H223,H223*Rendszer!$B$2/1000,F223*Rendszer!$B$2/1000)),0)</f>
        <v>1.92</v>
      </c>
      <c r="J223" s="2">
        <f>IF((J222+(F223*Rendszer!$B$1/1000)-I223)&gt;0,IF(J222+(F223*Rendszer!$B$1/1000)&gt;(Rendszer!$B$3*Rendszer!$C$3),(Rendszer!$B$3*Rendszer!$C$3)-I223,J222+(F223*Rendszer!$B$1/1000)-I223),0)</f>
        <v>0</v>
      </c>
      <c r="K223" s="2">
        <f t="shared" si="7"/>
        <v>1.92</v>
      </c>
    </row>
    <row r="224" spans="1:11" x14ac:dyDescent="0.25">
      <c r="A224" s="1" t="s">
        <v>41</v>
      </c>
      <c r="B224" s="1" t="s">
        <v>9</v>
      </c>
      <c r="C224" s="2">
        <v>26.2</v>
      </c>
      <c r="D224" s="2">
        <v>32.9</v>
      </c>
      <c r="E224" s="2">
        <v>21.9</v>
      </c>
      <c r="F224" s="2">
        <v>0.4</v>
      </c>
      <c r="G224">
        <v>0.32</v>
      </c>
      <c r="H224" s="2">
        <f t="shared" si="6"/>
        <v>6.5</v>
      </c>
      <c r="I224" s="2">
        <f>IF(AND(A224&gt;=Rendszer!$B$4,A224&lt;=Rendszer!$B$5),(H224*Rendszer!$B$2/1000)-(IF(F224&gt;H224,H224*Rendszer!$B$2/1000,F224*Rendszer!$B$2/1000)),0)</f>
        <v>1.83</v>
      </c>
      <c r="J224" s="2">
        <f>IF((J223+(F224*Rendszer!$B$1/1000)-I224)&gt;0,IF(J223+(F224*Rendszer!$B$1/1000)&gt;(Rendszer!$B$3*Rendszer!$C$3),(Rendszer!$B$3*Rendszer!$C$3)-I224,J223+(F224*Rendszer!$B$1/1000)-I224),0)</f>
        <v>0</v>
      </c>
      <c r="K224" s="2">
        <f t="shared" si="7"/>
        <v>1.83</v>
      </c>
    </row>
    <row r="225" spans="1:11" x14ac:dyDescent="0.25">
      <c r="A225" s="1" t="s">
        <v>41</v>
      </c>
      <c r="B225" s="1" t="s">
        <v>10</v>
      </c>
      <c r="C225" s="2">
        <v>23.7</v>
      </c>
      <c r="D225" s="2">
        <v>30.9</v>
      </c>
      <c r="E225" s="2">
        <v>20</v>
      </c>
      <c r="F225" s="2">
        <v>10.9</v>
      </c>
      <c r="G225">
        <v>0.32</v>
      </c>
      <c r="H225" s="2">
        <f t="shared" si="6"/>
        <v>6.1</v>
      </c>
      <c r="I225" s="2">
        <f>IF(AND(A225&gt;=Rendszer!$B$4,A225&lt;=Rendszer!$B$5),(H225*Rendszer!$B$2/1000)-(IF(F225&gt;H225,H225*Rendszer!$B$2/1000,F225*Rendszer!$B$2/1000)),0)</f>
        <v>0</v>
      </c>
      <c r="J225" s="2">
        <f>IF((J224+(F225*Rendszer!$B$1/1000)-I225)&gt;0,IF(J224+(F225*Rendszer!$B$1/1000)&gt;(Rendszer!$B$3*Rendszer!$C$3),(Rendszer!$B$3*Rendszer!$C$3)-I225,J224+(F225*Rendszer!$B$1/1000)-I225),0)</f>
        <v>2.1800000000000002</v>
      </c>
      <c r="K225" s="2">
        <f t="shared" si="7"/>
        <v>0</v>
      </c>
    </row>
    <row r="226" spans="1:11" x14ac:dyDescent="0.25">
      <c r="A226" s="1" t="s">
        <v>41</v>
      </c>
      <c r="B226" s="1" t="s">
        <v>11</v>
      </c>
      <c r="C226" s="2">
        <v>25.2</v>
      </c>
      <c r="D226" s="2">
        <v>31.9</v>
      </c>
      <c r="E226" s="2">
        <v>18.399999999999999</v>
      </c>
      <c r="F226" s="2">
        <v>0</v>
      </c>
      <c r="G226">
        <v>0.32</v>
      </c>
      <c r="H226" s="2">
        <f t="shared" si="6"/>
        <v>6.3</v>
      </c>
      <c r="I226" s="2">
        <f>IF(AND(A226&gt;=Rendszer!$B$4,A226&lt;=Rendszer!$B$5),(H226*Rendszer!$B$2/1000)-(IF(F226&gt;H226,H226*Rendszer!$B$2/1000,F226*Rendszer!$B$2/1000)),0)</f>
        <v>1.89</v>
      </c>
      <c r="J226" s="2">
        <f>IF((J225+(F226*Rendszer!$B$1/1000)-I226)&gt;0,IF(J225+(F226*Rendszer!$B$1/1000)&gt;(Rendszer!$B$3*Rendszer!$C$3),(Rendszer!$B$3*Rendszer!$C$3)-I226,J225+(F226*Rendszer!$B$1/1000)-I226),0)</f>
        <v>0.29000000000000026</v>
      </c>
      <c r="K226" s="2">
        <f t="shared" si="7"/>
        <v>1.5999999999999996</v>
      </c>
    </row>
    <row r="227" spans="1:11" x14ac:dyDescent="0.25">
      <c r="A227" s="1" t="s">
        <v>41</v>
      </c>
      <c r="B227" s="1" t="s">
        <v>12</v>
      </c>
      <c r="C227" s="2">
        <v>25.9</v>
      </c>
      <c r="D227" s="2">
        <v>32.700000000000003</v>
      </c>
      <c r="E227" s="2">
        <v>18.7</v>
      </c>
      <c r="F227" s="2">
        <v>0</v>
      </c>
      <c r="G227">
        <v>0.32</v>
      </c>
      <c r="H227" s="2">
        <f t="shared" si="6"/>
        <v>6.3999999999999995</v>
      </c>
      <c r="I227" s="2">
        <f>IF(AND(A227&gt;=Rendszer!$B$4,A227&lt;=Rendszer!$B$5),(H227*Rendszer!$B$2/1000)-(IF(F227&gt;H227,H227*Rendszer!$B$2/1000,F227*Rendszer!$B$2/1000)),0)</f>
        <v>1.9199999999999997</v>
      </c>
      <c r="J227" s="2">
        <f>IF((J226+(F227*Rendszer!$B$1/1000)-I227)&gt;0,IF(J226+(F227*Rendszer!$B$1/1000)&gt;(Rendszer!$B$3*Rendszer!$C$3),(Rendszer!$B$3*Rendszer!$C$3)-I227,J226+(F227*Rendszer!$B$1/1000)-I227),0)</f>
        <v>0</v>
      </c>
      <c r="K227" s="2">
        <f t="shared" si="7"/>
        <v>1.9199999999999997</v>
      </c>
    </row>
    <row r="228" spans="1:11" x14ac:dyDescent="0.25">
      <c r="A228" s="1" t="s">
        <v>41</v>
      </c>
      <c r="B228" s="1" t="s">
        <v>13</v>
      </c>
      <c r="C228" s="2">
        <v>24.7</v>
      </c>
      <c r="D228" s="2">
        <v>29.3</v>
      </c>
      <c r="E228" s="2">
        <v>21.9</v>
      </c>
      <c r="F228" s="2">
        <v>0</v>
      </c>
      <c r="G228">
        <v>0.32</v>
      </c>
      <c r="H228" s="2">
        <f t="shared" si="6"/>
        <v>6.1999999999999993</v>
      </c>
      <c r="I228" s="2">
        <f>IF(AND(A228&gt;=Rendszer!$B$4,A228&lt;=Rendszer!$B$5),(H228*Rendszer!$B$2/1000)-(IF(F228&gt;H228,H228*Rendszer!$B$2/1000,F228*Rendszer!$B$2/1000)),0)</f>
        <v>1.8599999999999999</v>
      </c>
      <c r="J228" s="2">
        <f>IF((J227+(F228*Rendszer!$B$1/1000)-I228)&gt;0,IF(J227+(F228*Rendszer!$B$1/1000)&gt;(Rendszer!$B$3*Rendszer!$C$3),(Rendszer!$B$3*Rendszer!$C$3)-I228,J227+(F228*Rendszer!$B$1/1000)-I228),0)</f>
        <v>0</v>
      </c>
      <c r="K228" s="2">
        <f t="shared" si="7"/>
        <v>1.8599999999999999</v>
      </c>
    </row>
    <row r="229" spans="1:11" x14ac:dyDescent="0.25">
      <c r="A229" s="1" t="s">
        <v>41</v>
      </c>
      <c r="B229" s="1" t="s">
        <v>14</v>
      </c>
      <c r="C229" s="2">
        <v>22.7</v>
      </c>
      <c r="D229" s="2">
        <v>30.7</v>
      </c>
      <c r="E229" s="2">
        <v>18.399999999999999</v>
      </c>
      <c r="F229" s="2">
        <v>17.600000000000001</v>
      </c>
      <c r="G229">
        <v>0.32</v>
      </c>
      <c r="H229" s="2">
        <f t="shared" si="6"/>
        <v>6</v>
      </c>
      <c r="I229" s="2">
        <f>IF(AND(A229&gt;=Rendszer!$B$4,A229&lt;=Rendszer!$B$5),(H229*Rendszer!$B$2/1000)-(IF(F229&gt;H229,H229*Rendszer!$B$2/1000,F229*Rendszer!$B$2/1000)),0)</f>
        <v>0</v>
      </c>
      <c r="J229" s="2">
        <f>IF((J228+(F229*Rendszer!$B$1/1000)-I229)&gt;0,IF(J228+(F229*Rendszer!$B$1/1000)&gt;(Rendszer!$B$3*Rendszer!$C$3),(Rendszer!$B$3*Rendszer!$C$3)-I229,J228+(F229*Rendszer!$B$1/1000)-I229),0)</f>
        <v>3.5200000000000005</v>
      </c>
      <c r="K229" s="2">
        <f t="shared" si="7"/>
        <v>0</v>
      </c>
    </row>
    <row r="230" spans="1:11" x14ac:dyDescent="0.25">
      <c r="A230" s="1" t="s">
        <v>41</v>
      </c>
      <c r="B230" s="1" t="s">
        <v>15</v>
      </c>
      <c r="C230" s="2">
        <v>22.3</v>
      </c>
      <c r="D230" s="2">
        <v>30</v>
      </c>
      <c r="E230" s="2">
        <v>18.5</v>
      </c>
      <c r="F230" s="2">
        <v>36.9</v>
      </c>
      <c r="G230">
        <v>0.32</v>
      </c>
      <c r="H230" s="2">
        <f t="shared" si="6"/>
        <v>5.8999999999999995</v>
      </c>
      <c r="I230" s="2">
        <f>IF(AND(A230&gt;=Rendszer!$B$4,A230&lt;=Rendszer!$B$5),(H230*Rendszer!$B$2/1000)-(IF(F230&gt;H230,H230*Rendszer!$B$2/1000,F230*Rendszer!$B$2/1000)),0)</f>
        <v>0</v>
      </c>
      <c r="J230" s="2">
        <f>IF((J229+(F230*Rendszer!$B$1/1000)-I230)&gt;0,IF(J229+(F230*Rendszer!$B$1/1000)&gt;(Rendszer!$B$3*Rendszer!$C$3),(Rendszer!$B$3*Rendszer!$C$3)-I230,J229+(F230*Rendszer!$B$1/1000)-I230),0)</f>
        <v>10.9</v>
      </c>
      <c r="K230" s="2">
        <f t="shared" si="7"/>
        <v>0</v>
      </c>
    </row>
    <row r="231" spans="1:11" x14ac:dyDescent="0.25">
      <c r="A231" s="1" t="s">
        <v>41</v>
      </c>
      <c r="B231" s="1" t="s">
        <v>16</v>
      </c>
      <c r="C231" s="2">
        <v>22.3</v>
      </c>
      <c r="D231" s="2">
        <v>29.2</v>
      </c>
      <c r="E231" s="2">
        <v>17.2</v>
      </c>
      <c r="F231" s="2">
        <v>21.7</v>
      </c>
      <c r="G231">
        <v>0.32</v>
      </c>
      <c r="H231" s="2">
        <f t="shared" si="6"/>
        <v>5.8999999999999995</v>
      </c>
      <c r="I231" s="2">
        <f>IF(AND(A231&gt;=Rendszer!$B$4,A231&lt;=Rendszer!$B$5),(H231*Rendszer!$B$2/1000)-(IF(F231&gt;H231,H231*Rendszer!$B$2/1000,F231*Rendszer!$B$2/1000)),0)</f>
        <v>0</v>
      </c>
      <c r="J231" s="2">
        <f>IF((J230+(F231*Rendszer!$B$1/1000)-I231)&gt;0,IF(J230+(F231*Rendszer!$B$1/1000)&gt;(Rendszer!$B$3*Rendszer!$C$3),(Rendszer!$B$3*Rendszer!$C$3)-I231,J230+(F231*Rendszer!$B$1/1000)-I231),0)</f>
        <v>12</v>
      </c>
      <c r="K231" s="2">
        <f t="shared" si="7"/>
        <v>0</v>
      </c>
    </row>
    <row r="232" spans="1:11" x14ac:dyDescent="0.25">
      <c r="A232" s="1" t="s">
        <v>41</v>
      </c>
      <c r="B232" s="1" t="s">
        <v>17</v>
      </c>
      <c r="C232" s="2">
        <v>21.2</v>
      </c>
      <c r="D232" s="2">
        <v>25.7</v>
      </c>
      <c r="E232" s="2">
        <v>17.3</v>
      </c>
      <c r="F232" s="2">
        <v>0</v>
      </c>
      <c r="G232">
        <v>0.32</v>
      </c>
      <c r="H232" s="2">
        <f t="shared" si="6"/>
        <v>5.6999999999999993</v>
      </c>
      <c r="I232" s="2">
        <f>IF(AND(A232&gt;=Rendszer!$B$4,A232&lt;=Rendszer!$B$5),(H232*Rendszer!$B$2/1000)-(IF(F232&gt;H232,H232*Rendszer!$B$2/1000,F232*Rendszer!$B$2/1000)),0)</f>
        <v>1.7099999999999997</v>
      </c>
      <c r="J232" s="2">
        <f>IF((J231+(F232*Rendszer!$B$1/1000)-I232)&gt;0,IF(J231+(F232*Rendszer!$B$1/1000)&gt;(Rendszer!$B$3*Rendszer!$C$3),(Rendszer!$B$3*Rendszer!$C$3)-I232,J231+(F232*Rendszer!$B$1/1000)-I232),0)</f>
        <v>10.290000000000001</v>
      </c>
      <c r="K232" s="2">
        <f t="shared" si="7"/>
        <v>0</v>
      </c>
    </row>
    <row r="233" spans="1:11" x14ac:dyDescent="0.25">
      <c r="A233" s="1" t="s">
        <v>41</v>
      </c>
      <c r="B233" s="1" t="s">
        <v>18</v>
      </c>
      <c r="C233" s="2">
        <v>21.5</v>
      </c>
      <c r="D233" s="2">
        <v>25.4</v>
      </c>
      <c r="E233" s="2">
        <v>18.600000000000001</v>
      </c>
      <c r="F233" s="2">
        <v>0</v>
      </c>
      <c r="G233">
        <v>0.32</v>
      </c>
      <c r="H233" s="2">
        <f t="shared" si="6"/>
        <v>5.8</v>
      </c>
      <c r="I233" s="2">
        <f>IF(AND(A233&gt;=Rendszer!$B$4,A233&lt;=Rendszer!$B$5),(H233*Rendszer!$B$2/1000)-(IF(F233&gt;H233,H233*Rendszer!$B$2/1000,F233*Rendszer!$B$2/1000)),0)</f>
        <v>1.74</v>
      </c>
      <c r="J233" s="2">
        <f>IF((J232+(F233*Rendszer!$B$1/1000)-I233)&gt;0,IF(J232+(F233*Rendszer!$B$1/1000)&gt;(Rendszer!$B$3*Rendszer!$C$3),(Rendszer!$B$3*Rendszer!$C$3)-I233,J232+(F233*Rendszer!$B$1/1000)-I233),0)</f>
        <v>8.5500000000000007</v>
      </c>
      <c r="K233" s="2">
        <f t="shared" si="7"/>
        <v>0</v>
      </c>
    </row>
    <row r="234" spans="1:11" x14ac:dyDescent="0.25">
      <c r="A234" s="1" t="s">
        <v>41</v>
      </c>
      <c r="B234" s="1" t="s">
        <v>19</v>
      </c>
      <c r="C234" s="2">
        <v>23</v>
      </c>
      <c r="D234" s="2">
        <v>29</v>
      </c>
      <c r="E234" s="2">
        <v>17.2</v>
      </c>
      <c r="F234" s="2">
        <v>0</v>
      </c>
      <c r="G234">
        <v>0.32</v>
      </c>
      <c r="H234" s="2">
        <f t="shared" si="6"/>
        <v>6</v>
      </c>
      <c r="I234" s="2">
        <f>IF(AND(A234&gt;=Rendszer!$B$4,A234&lt;=Rendszer!$B$5),(H234*Rendszer!$B$2/1000)-(IF(F234&gt;H234,H234*Rendszer!$B$2/1000,F234*Rendszer!$B$2/1000)),0)</f>
        <v>1.8</v>
      </c>
      <c r="J234" s="2">
        <f>IF((J233+(F234*Rendszer!$B$1/1000)-I234)&gt;0,IF(J233+(F234*Rendszer!$B$1/1000)&gt;(Rendszer!$B$3*Rendszer!$C$3),(Rendszer!$B$3*Rendszer!$C$3)-I234,J233+(F234*Rendszer!$B$1/1000)-I234),0)</f>
        <v>6.7500000000000009</v>
      </c>
      <c r="K234" s="2">
        <f t="shared" si="7"/>
        <v>0</v>
      </c>
    </row>
    <row r="235" spans="1:11" x14ac:dyDescent="0.25">
      <c r="A235" s="1" t="s">
        <v>41</v>
      </c>
      <c r="B235" s="1" t="s">
        <v>20</v>
      </c>
      <c r="C235" s="2">
        <v>24.7</v>
      </c>
      <c r="D235" s="2">
        <v>31.4</v>
      </c>
      <c r="E235" s="2">
        <v>17.7</v>
      </c>
      <c r="F235" s="2">
        <v>0</v>
      </c>
      <c r="G235">
        <v>0.32</v>
      </c>
      <c r="H235" s="2">
        <f t="shared" si="6"/>
        <v>6.1999999999999993</v>
      </c>
      <c r="I235" s="2">
        <f>IF(AND(A235&gt;=Rendszer!$B$4,A235&lt;=Rendszer!$B$5),(H235*Rendszer!$B$2/1000)-(IF(F235&gt;H235,H235*Rendszer!$B$2/1000,F235*Rendszer!$B$2/1000)),0)</f>
        <v>1.8599999999999999</v>
      </c>
      <c r="J235" s="2">
        <f>IF((J234+(F235*Rendszer!$B$1/1000)-I235)&gt;0,IF(J234+(F235*Rendszer!$B$1/1000)&gt;(Rendszer!$B$3*Rendszer!$C$3),(Rendszer!$B$3*Rendszer!$C$3)-I235,J234+(F235*Rendszer!$B$1/1000)-I235),0)</f>
        <v>4.8900000000000006</v>
      </c>
      <c r="K235" s="2">
        <f t="shared" si="7"/>
        <v>0</v>
      </c>
    </row>
    <row r="236" spans="1:11" x14ac:dyDescent="0.25">
      <c r="A236" s="1" t="s">
        <v>41</v>
      </c>
      <c r="B236" s="1" t="s">
        <v>21</v>
      </c>
      <c r="C236" s="2">
        <v>25.6</v>
      </c>
      <c r="D236" s="2">
        <v>32.5</v>
      </c>
      <c r="E236" s="2">
        <v>18.7</v>
      </c>
      <c r="F236" s="2">
        <v>0</v>
      </c>
      <c r="G236">
        <v>0.32</v>
      </c>
      <c r="H236" s="2">
        <f t="shared" si="6"/>
        <v>6.3999999999999995</v>
      </c>
      <c r="I236" s="2">
        <f>IF(AND(A236&gt;=Rendszer!$B$4,A236&lt;=Rendszer!$B$5),(H236*Rendszer!$B$2/1000)-(IF(F236&gt;H236,H236*Rendszer!$B$2/1000,F236*Rendszer!$B$2/1000)),0)</f>
        <v>1.9199999999999997</v>
      </c>
      <c r="J236" s="2">
        <f>IF((J235+(F236*Rendszer!$B$1/1000)-I236)&gt;0,IF(J235+(F236*Rendszer!$B$1/1000)&gt;(Rendszer!$B$3*Rendszer!$C$3),(Rendszer!$B$3*Rendszer!$C$3)-I236,J235+(F236*Rendszer!$B$1/1000)-I236),0)</f>
        <v>2.9700000000000006</v>
      </c>
      <c r="K236" s="2">
        <f t="shared" si="7"/>
        <v>0</v>
      </c>
    </row>
    <row r="237" spans="1:11" x14ac:dyDescent="0.25">
      <c r="A237" s="1" t="s">
        <v>41</v>
      </c>
      <c r="B237" s="1" t="s">
        <v>22</v>
      </c>
      <c r="C237" s="2">
        <v>23.1</v>
      </c>
      <c r="D237" s="2">
        <v>27.7</v>
      </c>
      <c r="E237" s="2">
        <v>20.5</v>
      </c>
      <c r="F237" s="2">
        <v>0.4</v>
      </c>
      <c r="G237">
        <v>0.32</v>
      </c>
      <c r="H237" s="2">
        <f t="shared" si="6"/>
        <v>6</v>
      </c>
      <c r="I237" s="2">
        <f>IF(AND(A237&gt;=Rendszer!$B$4,A237&lt;=Rendszer!$B$5),(H237*Rendszer!$B$2/1000)-(IF(F237&gt;H237,H237*Rendszer!$B$2/1000,F237*Rendszer!$B$2/1000)),0)</f>
        <v>1.6800000000000002</v>
      </c>
      <c r="J237" s="2">
        <f>IF((J236+(F237*Rendszer!$B$1/1000)-I237)&gt;0,IF(J236+(F237*Rendszer!$B$1/1000)&gt;(Rendszer!$B$3*Rendszer!$C$3),(Rendszer!$B$3*Rendszer!$C$3)-I237,J236+(F237*Rendszer!$B$1/1000)-I237),0)</f>
        <v>1.3700000000000006</v>
      </c>
      <c r="K237" s="2">
        <f t="shared" si="7"/>
        <v>0.30999999999999961</v>
      </c>
    </row>
    <row r="238" spans="1:11" x14ac:dyDescent="0.25">
      <c r="A238" s="1" t="s">
        <v>41</v>
      </c>
      <c r="B238" s="1" t="s">
        <v>23</v>
      </c>
      <c r="C238" s="2">
        <v>22.7</v>
      </c>
      <c r="D238" s="2">
        <v>26.7</v>
      </c>
      <c r="E238" s="2">
        <v>18.7</v>
      </c>
      <c r="F238" s="2">
        <v>0</v>
      </c>
      <c r="G238">
        <v>0.32</v>
      </c>
      <c r="H238" s="2">
        <f t="shared" si="6"/>
        <v>6</v>
      </c>
      <c r="I238" s="2">
        <f>IF(AND(A238&gt;=Rendszer!$B$4,A238&lt;=Rendszer!$B$5),(H238*Rendszer!$B$2/1000)-(IF(F238&gt;H238,H238*Rendszer!$B$2/1000,F238*Rendszer!$B$2/1000)),0)</f>
        <v>1.8</v>
      </c>
      <c r="J238" s="2">
        <f>IF((J237+(F238*Rendszer!$B$1/1000)-I238)&gt;0,IF(J237+(F238*Rendszer!$B$1/1000)&gt;(Rendszer!$B$3*Rendszer!$C$3),(Rendszer!$B$3*Rendszer!$C$3)-I238,J237+(F238*Rendszer!$B$1/1000)-I238),0)</f>
        <v>0</v>
      </c>
      <c r="K238" s="2">
        <f t="shared" si="7"/>
        <v>1.8</v>
      </c>
    </row>
    <row r="239" spans="1:11" x14ac:dyDescent="0.25">
      <c r="A239" s="1" t="s">
        <v>41</v>
      </c>
      <c r="B239" s="1" t="s">
        <v>24</v>
      </c>
      <c r="C239" s="2">
        <v>22.2</v>
      </c>
      <c r="D239" s="2">
        <v>26.5</v>
      </c>
      <c r="E239" s="2">
        <v>19.100000000000001</v>
      </c>
      <c r="F239" s="2">
        <v>0</v>
      </c>
      <c r="G239">
        <v>0.32</v>
      </c>
      <c r="H239" s="2">
        <f t="shared" si="6"/>
        <v>5.8999999999999995</v>
      </c>
      <c r="I239" s="2">
        <f>IF(AND(A239&gt;=Rendszer!$B$4,A239&lt;=Rendszer!$B$5),(H239*Rendszer!$B$2/1000)-(IF(F239&gt;H239,H239*Rendszer!$B$2/1000,F239*Rendszer!$B$2/1000)),0)</f>
        <v>1.7699999999999998</v>
      </c>
      <c r="J239" s="2">
        <f>IF((J238+(F239*Rendszer!$B$1/1000)-I239)&gt;0,IF(J238+(F239*Rendszer!$B$1/1000)&gt;(Rendszer!$B$3*Rendszer!$C$3),(Rendszer!$B$3*Rendszer!$C$3)-I239,J238+(F239*Rendszer!$B$1/1000)-I239),0)</f>
        <v>0</v>
      </c>
      <c r="K239" s="2">
        <f t="shared" si="7"/>
        <v>1.7699999999999998</v>
      </c>
    </row>
    <row r="240" spans="1:11" x14ac:dyDescent="0.25">
      <c r="A240" s="1" t="s">
        <v>41</v>
      </c>
      <c r="B240" s="1" t="s">
        <v>25</v>
      </c>
      <c r="C240" s="2">
        <v>24.2</v>
      </c>
      <c r="D240" s="2">
        <v>31.1</v>
      </c>
      <c r="E240" s="2">
        <v>17</v>
      </c>
      <c r="F240" s="2">
        <v>0</v>
      </c>
      <c r="G240">
        <v>0.32</v>
      </c>
      <c r="H240" s="2">
        <f t="shared" si="6"/>
        <v>6.1999999999999993</v>
      </c>
      <c r="I240" s="2">
        <f>IF(AND(A240&gt;=Rendszer!$B$4,A240&lt;=Rendszer!$B$5),(H240*Rendszer!$B$2/1000)-(IF(F240&gt;H240,H240*Rendszer!$B$2/1000,F240*Rendszer!$B$2/1000)),0)</f>
        <v>1.8599999999999999</v>
      </c>
      <c r="J240" s="2">
        <f>IF((J239+(F240*Rendszer!$B$1/1000)-I240)&gt;0,IF(J239+(F240*Rendszer!$B$1/1000)&gt;(Rendszer!$B$3*Rendszer!$C$3),(Rendszer!$B$3*Rendszer!$C$3)-I240,J239+(F240*Rendszer!$B$1/1000)-I240),0)</f>
        <v>0</v>
      </c>
      <c r="K240" s="2">
        <f t="shared" si="7"/>
        <v>1.8599999999999999</v>
      </c>
    </row>
    <row r="241" spans="1:11" x14ac:dyDescent="0.25">
      <c r="A241" s="1" t="s">
        <v>41</v>
      </c>
      <c r="B241" s="1" t="s">
        <v>26</v>
      </c>
      <c r="C241" s="2">
        <v>22.7</v>
      </c>
      <c r="D241" s="2">
        <v>27.4</v>
      </c>
      <c r="E241" s="2">
        <v>20.9</v>
      </c>
      <c r="F241" s="2">
        <v>0</v>
      </c>
      <c r="G241">
        <v>0.32</v>
      </c>
      <c r="H241" s="2">
        <f t="shared" si="6"/>
        <v>6</v>
      </c>
      <c r="I241" s="2">
        <f>IF(AND(A241&gt;=Rendszer!$B$4,A241&lt;=Rendszer!$B$5),(H241*Rendszer!$B$2/1000)-(IF(F241&gt;H241,H241*Rendszer!$B$2/1000,F241*Rendszer!$B$2/1000)),0)</f>
        <v>1.8</v>
      </c>
      <c r="J241" s="2">
        <f>IF((J240+(F241*Rendszer!$B$1/1000)-I241)&gt;0,IF(J240+(F241*Rendszer!$B$1/1000)&gt;(Rendszer!$B$3*Rendszer!$C$3),(Rendszer!$B$3*Rendszer!$C$3)-I241,J240+(F241*Rendszer!$B$1/1000)-I241),0)</f>
        <v>0</v>
      </c>
      <c r="K241" s="2">
        <f t="shared" si="7"/>
        <v>1.8</v>
      </c>
    </row>
    <row r="242" spans="1:11" x14ac:dyDescent="0.25">
      <c r="A242" s="1" t="s">
        <v>41</v>
      </c>
      <c r="B242" s="1" t="s">
        <v>27</v>
      </c>
      <c r="C242" s="2">
        <v>23.3</v>
      </c>
      <c r="D242" s="2">
        <v>29.8</v>
      </c>
      <c r="E242" s="2">
        <v>15.8</v>
      </c>
      <c r="F242" s="2">
        <v>0</v>
      </c>
      <c r="G242">
        <v>0.32</v>
      </c>
      <c r="H242" s="2">
        <f t="shared" si="6"/>
        <v>6</v>
      </c>
      <c r="I242" s="2">
        <f>IF(AND(A242&gt;=Rendszer!$B$4,A242&lt;=Rendszer!$B$5),(H242*Rendszer!$B$2/1000)-(IF(F242&gt;H242,H242*Rendszer!$B$2/1000,F242*Rendszer!$B$2/1000)),0)</f>
        <v>1.8</v>
      </c>
      <c r="J242" s="2">
        <f>IF((J241+(F242*Rendszer!$B$1/1000)-I242)&gt;0,IF(J241+(F242*Rendszer!$B$1/1000)&gt;(Rendszer!$B$3*Rendszer!$C$3),(Rendszer!$B$3*Rendszer!$C$3)-I242,J241+(F242*Rendszer!$B$1/1000)-I242),0)</f>
        <v>0</v>
      </c>
      <c r="K242" s="2">
        <f t="shared" si="7"/>
        <v>1.8</v>
      </c>
    </row>
    <row r="243" spans="1:11" x14ac:dyDescent="0.25">
      <c r="A243" s="1" t="s">
        <v>41</v>
      </c>
      <c r="B243" s="1" t="s">
        <v>28</v>
      </c>
      <c r="C243" s="2">
        <v>25.3</v>
      </c>
      <c r="D243" s="2">
        <v>33.9</v>
      </c>
      <c r="E243" s="2">
        <v>19.2</v>
      </c>
      <c r="F243" s="2">
        <v>2.9</v>
      </c>
      <c r="G243">
        <v>0.32</v>
      </c>
      <c r="H243" s="2">
        <f t="shared" si="6"/>
        <v>6.3</v>
      </c>
      <c r="I243" s="2">
        <f>IF(AND(A243&gt;=Rendszer!$B$4,A243&lt;=Rendszer!$B$5),(H243*Rendszer!$B$2/1000)-(IF(F243&gt;H243,H243*Rendszer!$B$2/1000,F243*Rendszer!$B$2/1000)),0)</f>
        <v>1.02</v>
      </c>
      <c r="J243" s="2">
        <f>IF((J242+(F243*Rendszer!$B$1/1000)-I243)&gt;0,IF(J242+(F243*Rendszer!$B$1/1000)&gt;(Rendszer!$B$3*Rendszer!$C$3),(Rendszer!$B$3*Rendszer!$C$3)-I243,J242+(F243*Rendszer!$B$1/1000)-I243),0)</f>
        <v>0</v>
      </c>
      <c r="K243" s="2">
        <f t="shared" si="7"/>
        <v>1.02</v>
      </c>
    </row>
    <row r="244" spans="1:11" x14ac:dyDescent="0.25">
      <c r="A244" s="1" t="s">
        <v>41</v>
      </c>
      <c r="B244" s="1" t="s">
        <v>29</v>
      </c>
      <c r="C244" s="2">
        <v>27.6</v>
      </c>
      <c r="D244" s="2">
        <v>35.299999999999997</v>
      </c>
      <c r="E244" s="2">
        <v>20.8</v>
      </c>
      <c r="F244" s="2">
        <v>0</v>
      </c>
      <c r="G244">
        <v>0.32</v>
      </c>
      <c r="H244" s="2">
        <f t="shared" si="6"/>
        <v>6.6999999999999993</v>
      </c>
      <c r="I244" s="2">
        <f>IF(AND(A244&gt;=Rendszer!$B$4,A244&lt;=Rendszer!$B$5),(H244*Rendszer!$B$2/1000)-(IF(F244&gt;H244,H244*Rendszer!$B$2/1000,F244*Rendszer!$B$2/1000)),0)</f>
        <v>2.0099999999999998</v>
      </c>
      <c r="J244" s="2">
        <f>IF((J243+(F244*Rendszer!$B$1/1000)-I244)&gt;0,IF(J243+(F244*Rendszer!$B$1/1000)&gt;(Rendszer!$B$3*Rendszer!$C$3),(Rendszer!$B$3*Rendszer!$C$3)-I244,J243+(F244*Rendszer!$B$1/1000)-I244),0)</f>
        <v>0</v>
      </c>
      <c r="K244" s="2">
        <f t="shared" si="7"/>
        <v>2.0099999999999998</v>
      </c>
    </row>
    <row r="245" spans="1:11" x14ac:dyDescent="0.25">
      <c r="A245" s="1" t="s">
        <v>41</v>
      </c>
      <c r="B245" s="1" t="s">
        <v>30</v>
      </c>
      <c r="C245" s="2">
        <v>20.3</v>
      </c>
      <c r="D245" s="2">
        <v>30.9</v>
      </c>
      <c r="E245" s="2">
        <v>18.5</v>
      </c>
      <c r="F245" s="2">
        <v>13.2</v>
      </c>
      <c r="G245">
        <v>0.32</v>
      </c>
      <c r="H245" s="2">
        <f t="shared" si="6"/>
        <v>5.6</v>
      </c>
      <c r="I245" s="2">
        <f>IF(AND(A245&gt;=Rendszer!$B$4,A245&lt;=Rendszer!$B$5),(H245*Rendszer!$B$2/1000)-(IF(F245&gt;H245,H245*Rendszer!$B$2/1000,F245*Rendszer!$B$2/1000)),0)</f>
        <v>0</v>
      </c>
      <c r="J245" s="2">
        <f>IF((J244+(F245*Rendszer!$B$1/1000)-I245)&gt;0,IF(J244+(F245*Rendszer!$B$1/1000)&gt;(Rendszer!$B$3*Rendszer!$C$3),(Rendszer!$B$3*Rendszer!$C$3)-I245,J244+(F245*Rendszer!$B$1/1000)-I245),0)</f>
        <v>2.64</v>
      </c>
      <c r="K245" s="2">
        <f t="shared" si="7"/>
        <v>0</v>
      </c>
    </row>
    <row r="246" spans="1:11" x14ac:dyDescent="0.25">
      <c r="A246" s="1" t="s">
        <v>42</v>
      </c>
      <c r="B246" s="1" t="s">
        <v>0</v>
      </c>
      <c r="C246" s="2">
        <v>16.899999999999999</v>
      </c>
      <c r="D246" s="2">
        <v>21</v>
      </c>
      <c r="E246" s="2">
        <v>14.8</v>
      </c>
      <c r="F246" s="2">
        <v>0</v>
      </c>
      <c r="G246">
        <v>0.28000000000000003</v>
      </c>
      <c r="H246" s="2">
        <f t="shared" si="6"/>
        <v>4.5</v>
      </c>
      <c r="I246" s="2">
        <f>IF(AND(A246&gt;=Rendszer!$B$4,A246&lt;=Rendszer!$B$5),(H246*Rendszer!$B$2/1000)-(IF(F246&gt;H246,H246*Rendszer!$B$2/1000,F246*Rendszer!$B$2/1000)),0)</f>
        <v>1.35</v>
      </c>
      <c r="J246" s="2">
        <f>IF((J245+(F246*Rendszer!$B$1/1000)-I246)&gt;0,IF(J245+(F246*Rendszer!$B$1/1000)&gt;(Rendszer!$B$3*Rendszer!$C$3),(Rendszer!$B$3*Rendszer!$C$3)-I246,J245+(F246*Rendszer!$B$1/1000)-I246),0)</f>
        <v>1.29</v>
      </c>
      <c r="K246" s="2">
        <f t="shared" si="7"/>
        <v>6.0000000000000053E-2</v>
      </c>
    </row>
    <row r="247" spans="1:11" x14ac:dyDescent="0.25">
      <c r="A247" s="1" t="s">
        <v>42</v>
      </c>
      <c r="B247" s="1" t="s">
        <v>1</v>
      </c>
      <c r="C247" s="2">
        <v>16.5</v>
      </c>
      <c r="D247" s="2">
        <v>22.3</v>
      </c>
      <c r="E247" s="2">
        <v>12.2</v>
      </c>
      <c r="F247" s="2">
        <v>0</v>
      </c>
      <c r="G247">
        <v>0.28000000000000003</v>
      </c>
      <c r="H247" s="2">
        <f t="shared" si="6"/>
        <v>4.3999999999999995</v>
      </c>
      <c r="I247" s="2">
        <f>IF(AND(A247&gt;=Rendszer!$B$4,A247&lt;=Rendszer!$B$5),(H247*Rendszer!$B$2/1000)-(IF(F247&gt;H247,H247*Rendszer!$B$2/1000,F247*Rendszer!$B$2/1000)),0)</f>
        <v>1.3199999999999998</v>
      </c>
      <c r="J247" s="2">
        <f>IF((J246+(F247*Rendszer!$B$1/1000)-I247)&gt;0,IF(J246+(F247*Rendszer!$B$1/1000)&gt;(Rendszer!$B$3*Rendszer!$C$3),(Rendszer!$B$3*Rendszer!$C$3)-I247,J246+(F247*Rendszer!$B$1/1000)-I247),0)</f>
        <v>0</v>
      </c>
      <c r="K247" s="2">
        <f t="shared" si="7"/>
        <v>1.3199999999999998</v>
      </c>
    </row>
    <row r="248" spans="1:11" x14ac:dyDescent="0.25">
      <c r="A248" s="1" t="s">
        <v>42</v>
      </c>
      <c r="B248" s="1" t="s">
        <v>2</v>
      </c>
      <c r="C248" s="2">
        <v>17.899999999999999</v>
      </c>
      <c r="D248" s="2">
        <v>22.9</v>
      </c>
      <c r="E248" s="2">
        <v>11.6</v>
      </c>
      <c r="F248" s="2">
        <v>0</v>
      </c>
      <c r="G248">
        <v>0.28000000000000003</v>
      </c>
      <c r="H248" s="2">
        <f t="shared" si="6"/>
        <v>4.5999999999999996</v>
      </c>
      <c r="I248" s="2">
        <f>IF(AND(A248&gt;=Rendszer!$B$4,A248&lt;=Rendszer!$B$5),(H248*Rendszer!$B$2/1000)-(IF(F248&gt;H248,H248*Rendszer!$B$2/1000,F248*Rendszer!$B$2/1000)),0)</f>
        <v>1.38</v>
      </c>
      <c r="J248" s="2">
        <f>IF((J247+(F248*Rendszer!$B$1/1000)-I248)&gt;0,IF(J247+(F248*Rendszer!$B$1/1000)&gt;(Rendszer!$B$3*Rendszer!$C$3),(Rendszer!$B$3*Rendszer!$C$3)-I248,J247+(F248*Rendszer!$B$1/1000)-I248),0)</f>
        <v>0</v>
      </c>
      <c r="K248" s="2">
        <f t="shared" si="7"/>
        <v>1.38</v>
      </c>
    </row>
    <row r="249" spans="1:11" x14ac:dyDescent="0.25">
      <c r="A249" s="1" t="s">
        <v>42</v>
      </c>
      <c r="B249" s="1" t="s">
        <v>3</v>
      </c>
      <c r="C249" s="2">
        <v>20.5</v>
      </c>
      <c r="D249" s="2">
        <v>25.8</v>
      </c>
      <c r="E249" s="2">
        <v>14.6</v>
      </c>
      <c r="F249" s="2">
        <v>0</v>
      </c>
      <c r="G249">
        <v>0.28000000000000003</v>
      </c>
      <c r="H249" s="2">
        <f t="shared" si="6"/>
        <v>4.8999999999999995</v>
      </c>
      <c r="I249" s="2">
        <f>IF(AND(A249&gt;=Rendszer!$B$4,A249&lt;=Rendszer!$B$5),(H249*Rendszer!$B$2/1000)-(IF(F249&gt;H249,H249*Rendszer!$B$2/1000,F249*Rendszer!$B$2/1000)),0)</f>
        <v>1.4699999999999998</v>
      </c>
      <c r="J249" s="2">
        <f>IF((J248+(F249*Rendszer!$B$1/1000)-I249)&gt;0,IF(J248+(F249*Rendszer!$B$1/1000)&gt;(Rendszer!$B$3*Rendszer!$C$3),(Rendszer!$B$3*Rendszer!$C$3)-I249,J248+(F249*Rendszer!$B$1/1000)-I249),0)</f>
        <v>0</v>
      </c>
      <c r="K249" s="2">
        <f t="shared" si="7"/>
        <v>1.4699999999999998</v>
      </c>
    </row>
    <row r="250" spans="1:11" x14ac:dyDescent="0.25">
      <c r="A250" s="1" t="s">
        <v>42</v>
      </c>
      <c r="B250" s="1" t="s">
        <v>4</v>
      </c>
      <c r="C250" s="2">
        <v>22.4</v>
      </c>
      <c r="D250" s="2">
        <v>29.1</v>
      </c>
      <c r="E250" s="2">
        <v>16</v>
      </c>
      <c r="F250" s="2">
        <v>0</v>
      </c>
      <c r="G250">
        <v>0.28000000000000003</v>
      </c>
      <c r="H250" s="2">
        <f t="shared" si="6"/>
        <v>5.1999999999999993</v>
      </c>
      <c r="I250" s="2">
        <f>IF(AND(A250&gt;=Rendszer!$B$4,A250&lt;=Rendszer!$B$5),(H250*Rendszer!$B$2/1000)-(IF(F250&gt;H250,H250*Rendszer!$B$2/1000,F250*Rendszer!$B$2/1000)),0)</f>
        <v>1.5599999999999998</v>
      </c>
      <c r="J250" s="2">
        <f>IF((J249+(F250*Rendszer!$B$1/1000)-I250)&gt;0,IF(J249+(F250*Rendszer!$B$1/1000)&gt;(Rendszer!$B$3*Rendszer!$C$3),(Rendszer!$B$3*Rendszer!$C$3)-I250,J249+(F250*Rendszer!$B$1/1000)-I250),0)</f>
        <v>0</v>
      </c>
      <c r="K250" s="2">
        <f t="shared" si="7"/>
        <v>1.5599999999999998</v>
      </c>
    </row>
    <row r="251" spans="1:11" x14ac:dyDescent="0.25">
      <c r="A251" s="1" t="s">
        <v>42</v>
      </c>
      <c r="B251" s="1" t="s">
        <v>5</v>
      </c>
      <c r="C251" s="2">
        <v>22.6</v>
      </c>
      <c r="D251" s="2">
        <v>29.2</v>
      </c>
      <c r="E251" s="2">
        <v>16.399999999999999</v>
      </c>
      <c r="F251" s="2">
        <v>0</v>
      </c>
      <c r="G251">
        <v>0.28000000000000003</v>
      </c>
      <c r="H251" s="2">
        <f t="shared" si="6"/>
        <v>5.1999999999999993</v>
      </c>
      <c r="I251" s="2">
        <f>IF(AND(A251&gt;=Rendszer!$B$4,A251&lt;=Rendszer!$B$5),(H251*Rendszer!$B$2/1000)-(IF(F251&gt;H251,H251*Rendszer!$B$2/1000,F251*Rendszer!$B$2/1000)),0)</f>
        <v>1.5599999999999998</v>
      </c>
      <c r="J251" s="2">
        <f>IF((J250+(F251*Rendszer!$B$1/1000)-I251)&gt;0,IF(J250+(F251*Rendszer!$B$1/1000)&gt;(Rendszer!$B$3*Rendszer!$C$3),(Rendszer!$B$3*Rendszer!$C$3)-I251,J250+(F251*Rendszer!$B$1/1000)-I251),0)</f>
        <v>0</v>
      </c>
      <c r="K251" s="2">
        <f t="shared" si="7"/>
        <v>1.5599999999999998</v>
      </c>
    </row>
    <row r="252" spans="1:11" x14ac:dyDescent="0.25">
      <c r="A252" s="1" t="s">
        <v>42</v>
      </c>
      <c r="B252" s="1" t="s">
        <v>6</v>
      </c>
      <c r="C252" s="2">
        <v>20.2</v>
      </c>
      <c r="D252" s="2">
        <v>24.7</v>
      </c>
      <c r="E252" s="2">
        <v>17</v>
      </c>
      <c r="F252" s="2">
        <v>0</v>
      </c>
      <c r="G252">
        <v>0.28000000000000003</v>
      </c>
      <c r="H252" s="2">
        <f t="shared" si="6"/>
        <v>4.8999999999999995</v>
      </c>
      <c r="I252" s="2">
        <f>IF(AND(A252&gt;=Rendszer!$B$4,A252&lt;=Rendszer!$B$5),(H252*Rendszer!$B$2/1000)-(IF(F252&gt;H252,H252*Rendszer!$B$2/1000,F252*Rendszer!$B$2/1000)),0)</f>
        <v>1.4699999999999998</v>
      </c>
      <c r="J252" s="2">
        <f>IF((J251+(F252*Rendszer!$B$1/1000)-I252)&gt;0,IF(J251+(F252*Rendszer!$B$1/1000)&gt;(Rendszer!$B$3*Rendszer!$C$3),(Rendszer!$B$3*Rendszer!$C$3)-I252,J251+(F252*Rendszer!$B$1/1000)-I252),0)</f>
        <v>0</v>
      </c>
      <c r="K252" s="2">
        <f t="shared" si="7"/>
        <v>1.4699999999999998</v>
      </c>
    </row>
    <row r="253" spans="1:11" x14ac:dyDescent="0.25">
      <c r="A253" s="1" t="s">
        <v>42</v>
      </c>
      <c r="B253" s="1" t="s">
        <v>7</v>
      </c>
      <c r="C253" s="2">
        <v>19.100000000000001</v>
      </c>
      <c r="D253" s="2">
        <v>25.4</v>
      </c>
      <c r="E253" s="2">
        <v>14.1</v>
      </c>
      <c r="F253" s="2">
        <v>0</v>
      </c>
      <c r="G253">
        <v>0.28000000000000003</v>
      </c>
      <c r="H253" s="2">
        <f t="shared" si="6"/>
        <v>4.8</v>
      </c>
      <c r="I253" s="2">
        <f>IF(AND(A253&gt;=Rendszer!$B$4,A253&lt;=Rendszer!$B$5),(H253*Rendszer!$B$2/1000)-(IF(F253&gt;H253,H253*Rendszer!$B$2/1000,F253*Rendszer!$B$2/1000)),0)</f>
        <v>1.44</v>
      </c>
      <c r="J253" s="2">
        <f>IF((J252+(F253*Rendszer!$B$1/1000)-I253)&gt;0,IF(J252+(F253*Rendszer!$B$1/1000)&gt;(Rendszer!$B$3*Rendszer!$C$3),(Rendszer!$B$3*Rendszer!$C$3)-I253,J252+(F253*Rendszer!$B$1/1000)-I253),0)</f>
        <v>0</v>
      </c>
      <c r="K253" s="2">
        <f t="shared" si="7"/>
        <v>1.44</v>
      </c>
    </row>
    <row r="254" spans="1:11" x14ac:dyDescent="0.25">
      <c r="A254" s="1" t="s">
        <v>42</v>
      </c>
      <c r="B254" s="1" t="s">
        <v>8</v>
      </c>
      <c r="C254" s="2">
        <v>19.8</v>
      </c>
      <c r="D254" s="2">
        <v>27.4</v>
      </c>
      <c r="E254" s="2">
        <v>12.7</v>
      </c>
      <c r="F254" s="2">
        <v>0</v>
      </c>
      <c r="G254">
        <v>0.28000000000000003</v>
      </c>
      <c r="H254" s="2">
        <f t="shared" si="6"/>
        <v>4.8</v>
      </c>
      <c r="I254" s="2">
        <f>IF(AND(A254&gt;=Rendszer!$B$4,A254&lt;=Rendszer!$B$5),(H254*Rendszer!$B$2/1000)-(IF(F254&gt;H254,H254*Rendszer!$B$2/1000,F254*Rendszer!$B$2/1000)),0)</f>
        <v>1.44</v>
      </c>
      <c r="J254" s="2">
        <f>IF((J253+(F254*Rendszer!$B$1/1000)-I254)&gt;0,IF(J253+(F254*Rendszer!$B$1/1000)&gt;(Rendszer!$B$3*Rendszer!$C$3),(Rendszer!$B$3*Rendszer!$C$3)-I254,J253+(F254*Rendszer!$B$1/1000)-I254),0)</f>
        <v>0</v>
      </c>
      <c r="K254" s="2">
        <f t="shared" si="7"/>
        <v>1.44</v>
      </c>
    </row>
    <row r="255" spans="1:11" x14ac:dyDescent="0.25">
      <c r="A255" s="1" t="s">
        <v>42</v>
      </c>
      <c r="B255" s="1" t="s">
        <v>9</v>
      </c>
      <c r="C255" s="2">
        <v>20.9</v>
      </c>
      <c r="D255" s="2">
        <v>27.6</v>
      </c>
      <c r="E255" s="2">
        <v>14.3</v>
      </c>
      <c r="F255" s="2">
        <v>0</v>
      </c>
      <c r="G255">
        <v>0.28000000000000003</v>
      </c>
      <c r="H255" s="2">
        <f t="shared" si="6"/>
        <v>5</v>
      </c>
      <c r="I255" s="2">
        <f>IF(AND(A255&gt;=Rendszer!$B$4,A255&lt;=Rendszer!$B$5),(H255*Rendszer!$B$2/1000)-(IF(F255&gt;H255,H255*Rendszer!$B$2/1000,F255*Rendszer!$B$2/1000)),0)</f>
        <v>1.5</v>
      </c>
      <c r="J255" s="2">
        <f>IF((J254+(F255*Rendszer!$B$1/1000)-I255)&gt;0,IF(J254+(F255*Rendszer!$B$1/1000)&gt;(Rendszer!$B$3*Rendszer!$C$3),(Rendszer!$B$3*Rendszer!$C$3)-I255,J254+(F255*Rendszer!$B$1/1000)-I255),0)</f>
        <v>0</v>
      </c>
      <c r="K255" s="2">
        <f t="shared" si="7"/>
        <v>1.5</v>
      </c>
    </row>
    <row r="256" spans="1:11" x14ac:dyDescent="0.25">
      <c r="A256" s="1" t="s">
        <v>42</v>
      </c>
      <c r="B256" s="1" t="s">
        <v>10</v>
      </c>
      <c r="C256" s="2">
        <v>22</v>
      </c>
      <c r="D256" s="2">
        <v>27.7</v>
      </c>
      <c r="E256" s="2">
        <v>16.8</v>
      </c>
      <c r="F256" s="2">
        <v>0</v>
      </c>
      <c r="G256">
        <v>0.28000000000000003</v>
      </c>
      <c r="H256" s="2">
        <f t="shared" si="6"/>
        <v>5.0999999999999996</v>
      </c>
      <c r="I256" s="2">
        <f>IF(AND(A256&gt;=Rendszer!$B$4,A256&lt;=Rendszer!$B$5),(H256*Rendszer!$B$2/1000)-(IF(F256&gt;H256,H256*Rendszer!$B$2/1000,F256*Rendszer!$B$2/1000)),0)</f>
        <v>1.53</v>
      </c>
      <c r="J256" s="2">
        <f>IF((J255+(F256*Rendszer!$B$1/1000)-I256)&gt;0,IF(J255+(F256*Rendszer!$B$1/1000)&gt;(Rendszer!$B$3*Rendszer!$C$3),(Rendszer!$B$3*Rendszer!$C$3)-I256,J255+(F256*Rendszer!$B$1/1000)-I256),0)</f>
        <v>0</v>
      </c>
      <c r="K256" s="2">
        <f t="shared" si="7"/>
        <v>1.53</v>
      </c>
    </row>
    <row r="257" spans="1:11" x14ac:dyDescent="0.25">
      <c r="A257" s="1" t="s">
        <v>42</v>
      </c>
      <c r="B257" s="1" t="s">
        <v>11</v>
      </c>
      <c r="C257" s="2">
        <v>22.6</v>
      </c>
      <c r="D257" s="2">
        <v>29.1</v>
      </c>
      <c r="E257" s="2">
        <v>16.8</v>
      </c>
      <c r="F257" s="2">
        <v>0</v>
      </c>
      <c r="G257">
        <v>0.28000000000000003</v>
      </c>
      <c r="H257" s="2">
        <f t="shared" si="6"/>
        <v>5.1999999999999993</v>
      </c>
      <c r="I257" s="2">
        <f>IF(AND(A257&gt;=Rendszer!$B$4,A257&lt;=Rendszer!$B$5),(H257*Rendszer!$B$2/1000)-(IF(F257&gt;H257,H257*Rendszer!$B$2/1000,F257*Rendszer!$B$2/1000)),0)</f>
        <v>1.5599999999999998</v>
      </c>
      <c r="J257" s="2">
        <f>IF((J256+(F257*Rendszer!$B$1/1000)-I257)&gt;0,IF(J256+(F257*Rendszer!$B$1/1000)&gt;(Rendszer!$B$3*Rendszer!$C$3),(Rendszer!$B$3*Rendszer!$C$3)-I257,J256+(F257*Rendszer!$B$1/1000)-I257),0)</f>
        <v>0</v>
      </c>
      <c r="K257" s="2">
        <f t="shared" si="7"/>
        <v>1.5599999999999998</v>
      </c>
    </row>
    <row r="258" spans="1:11" x14ac:dyDescent="0.25">
      <c r="A258" s="1" t="s">
        <v>42</v>
      </c>
      <c r="B258" s="1" t="s">
        <v>12</v>
      </c>
      <c r="C258" s="2">
        <v>23</v>
      </c>
      <c r="D258" s="2">
        <v>29.9</v>
      </c>
      <c r="E258" s="2">
        <v>16.899999999999999</v>
      </c>
      <c r="F258" s="2">
        <v>0</v>
      </c>
      <c r="G258">
        <v>0.28000000000000003</v>
      </c>
      <c r="H258" s="2">
        <f t="shared" si="6"/>
        <v>5.3</v>
      </c>
      <c r="I258" s="2">
        <f>IF(AND(A258&gt;=Rendszer!$B$4,A258&lt;=Rendszer!$B$5),(H258*Rendszer!$B$2/1000)-(IF(F258&gt;H258,H258*Rendszer!$B$2/1000,F258*Rendszer!$B$2/1000)),0)</f>
        <v>1.59</v>
      </c>
      <c r="J258" s="2">
        <f>IF((J257+(F258*Rendszer!$B$1/1000)-I258)&gt;0,IF(J257+(F258*Rendszer!$B$1/1000)&gt;(Rendszer!$B$3*Rendszer!$C$3),(Rendszer!$B$3*Rendszer!$C$3)-I258,J257+(F258*Rendszer!$B$1/1000)-I258),0)</f>
        <v>0</v>
      </c>
      <c r="K258" s="2">
        <f t="shared" si="7"/>
        <v>1.59</v>
      </c>
    </row>
    <row r="259" spans="1:11" x14ac:dyDescent="0.25">
      <c r="A259" s="1" t="s">
        <v>42</v>
      </c>
      <c r="B259" s="1" t="s">
        <v>13</v>
      </c>
      <c r="C259" s="2">
        <v>23.8</v>
      </c>
      <c r="D259" s="2">
        <v>30.1</v>
      </c>
      <c r="E259" s="2">
        <v>17.5</v>
      </c>
      <c r="F259" s="2">
        <v>0</v>
      </c>
      <c r="G259">
        <v>0.28000000000000003</v>
      </c>
      <c r="H259" s="2">
        <f t="shared" ref="H259:H322" si="8">ROUNDUP(G259*(0.46*C259+8),1)</f>
        <v>5.3999999999999995</v>
      </c>
      <c r="I259" s="2">
        <f>IF(AND(A259&gt;=Rendszer!$B$4,A259&lt;=Rendszer!$B$5),(H259*Rendszer!$B$2/1000)-(IF(F259&gt;H259,H259*Rendszer!$B$2/1000,F259*Rendszer!$B$2/1000)),0)</f>
        <v>1.6199999999999997</v>
      </c>
      <c r="J259" s="2">
        <f>IF((J258+(F259*Rendszer!$B$1/1000)-I259)&gt;0,IF(J258+(F259*Rendszer!$B$1/1000)&gt;(Rendszer!$B$3*Rendszer!$C$3),(Rendszer!$B$3*Rendszer!$C$3)-I259,J258+(F259*Rendszer!$B$1/1000)-I259),0)</f>
        <v>0</v>
      </c>
      <c r="K259" s="2">
        <f t="shared" ref="K259:K322" si="9">IF(I259-J259&lt;0,0,I259-J259)</f>
        <v>1.6199999999999997</v>
      </c>
    </row>
    <row r="260" spans="1:11" x14ac:dyDescent="0.25">
      <c r="A260" s="1" t="s">
        <v>42</v>
      </c>
      <c r="B260" s="1" t="s">
        <v>14</v>
      </c>
      <c r="C260" s="2">
        <v>24.4</v>
      </c>
      <c r="D260" s="2">
        <v>31.4</v>
      </c>
      <c r="E260" s="2">
        <v>17.600000000000001</v>
      </c>
      <c r="F260" s="2">
        <v>0</v>
      </c>
      <c r="G260">
        <v>0.28000000000000003</v>
      </c>
      <c r="H260" s="2">
        <f t="shared" si="8"/>
        <v>5.3999999999999995</v>
      </c>
      <c r="I260" s="2">
        <f>IF(AND(A260&gt;=Rendszer!$B$4,A260&lt;=Rendszer!$B$5),(H260*Rendszer!$B$2/1000)-(IF(F260&gt;H260,H260*Rendszer!$B$2/1000,F260*Rendszer!$B$2/1000)),0)</f>
        <v>1.6199999999999997</v>
      </c>
      <c r="J260" s="2">
        <f>IF((J259+(F260*Rendszer!$B$1/1000)-I260)&gt;0,IF(J259+(F260*Rendszer!$B$1/1000)&gt;(Rendszer!$B$3*Rendszer!$C$3),(Rendszer!$B$3*Rendszer!$C$3)-I260,J259+(F260*Rendszer!$B$1/1000)-I260),0)</f>
        <v>0</v>
      </c>
      <c r="K260" s="2">
        <f t="shared" si="9"/>
        <v>1.6199999999999997</v>
      </c>
    </row>
    <row r="261" spans="1:11" x14ac:dyDescent="0.25">
      <c r="A261" s="1" t="s">
        <v>42</v>
      </c>
      <c r="B261" s="1" t="s">
        <v>15</v>
      </c>
      <c r="C261" s="2">
        <v>24.1</v>
      </c>
      <c r="D261" s="2">
        <v>30.5</v>
      </c>
      <c r="E261" s="2">
        <v>18.3</v>
      </c>
      <c r="F261" s="2">
        <v>0</v>
      </c>
      <c r="G261">
        <v>0.28000000000000003</v>
      </c>
      <c r="H261" s="2">
        <f t="shared" si="8"/>
        <v>5.3999999999999995</v>
      </c>
      <c r="I261" s="2">
        <f>IF(AND(A261&gt;=Rendszer!$B$4,A261&lt;=Rendszer!$B$5),(H261*Rendszer!$B$2/1000)-(IF(F261&gt;H261,H261*Rendszer!$B$2/1000,F261*Rendszer!$B$2/1000)),0)</f>
        <v>1.6199999999999997</v>
      </c>
      <c r="J261" s="2">
        <f>IF((J260+(F261*Rendszer!$B$1/1000)-I261)&gt;0,IF(J260+(F261*Rendszer!$B$1/1000)&gt;(Rendszer!$B$3*Rendszer!$C$3),(Rendszer!$B$3*Rendszer!$C$3)-I261,J260+(F261*Rendszer!$B$1/1000)-I261),0)</f>
        <v>0</v>
      </c>
      <c r="K261" s="2">
        <f t="shared" si="9"/>
        <v>1.6199999999999997</v>
      </c>
    </row>
    <row r="262" spans="1:11" x14ac:dyDescent="0.25">
      <c r="A262" s="1" t="s">
        <v>42</v>
      </c>
      <c r="B262" s="1" t="s">
        <v>16</v>
      </c>
      <c r="C262" s="2">
        <v>22.4</v>
      </c>
      <c r="D262" s="2">
        <v>29.9</v>
      </c>
      <c r="E262" s="2">
        <v>18.8</v>
      </c>
      <c r="F262" s="2">
        <v>0.6</v>
      </c>
      <c r="G262">
        <v>0.28000000000000003</v>
      </c>
      <c r="H262" s="2">
        <f t="shared" si="8"/>
        <v>5.1999999999999993</v>
      </c>
      <c r="I262" s="2">
        <f>IF(AND(A262&gt;=Rendszer!$B$4,A262&lt;=Rendszer!$B$5),(H262*Rendszer!$B$2/1000)-(IF(F262&gt;H262,H262*Rendszer!$B$2/1000,F262*Rendszer!$B$2/1000)),0)</f>
        <v>1.38</v>
      </c>
      <c r="J262" s="2">
        <f>IF((J261+(F262*Rendszer!$B$1/1000)-I262)&gt;0,IF(J261+(F262*Rendszer!$B$1/1000)&gt;(Rendszer!$B$3*Rendszer!$C$3),(Rendszer!$B$3*Rendszer!$C$3)-I262,J261+(F262*Rendszer!$B$1/1000)-I262),0)</f>
        <v>0</v>
      </c>
      <c r="K262" s="2">
        <f t="shared" si="9"/>
        <v>1.38</v>
      </c>
    </row>
    <row r="263" spans="1:11" x14ac:dyDescent="0.25">
      <c r="A263" s="1" t="s">
        <v>42</v>
      </c>
      <c r="B263" s="1" t="s">
        <v>17</v>
      </c>
      <c r="C263" s="2">
        <v>18.600000000000001</v>
      </c>
      <c r="D263" s="2">
        <v>23.5</v>
      </c>
      <c r="E263" s="2">
        <v>16.399999999999999</v>
      </c>
      <c r="F263" s="2">
        <v>0</v>
      </c>
      <c r="G263">
        <v>0.28000000000000003</v>
      </c>
      <c r="H263" s="2">
        <f t="shared" si="8"/>
        <v>4.6999999999999993</v>
      </c>
      <c r="I263" s="2">
        <f>IF(AND(A263&gt;=Rendszer!$B$4,A263&lt;=Rendszer!$B$5),(H263*Rendszer!$B$2/1000)-(IF(F263&gt;H263,H263*Rendszer!$B$2/1000,F263*Rendszer!$B$2/1000)),0)</f>
        <v>1.4099999999999997</v>
      </c>
      <c r="J263" s="2">
        <f>IF((J262+(F263*Rendszer!$B$1/1000)-I263)&gt;0,IF(J262+(F263*Rendszer!$B$1/1000)&gt;(Rendszer!$B$3*Rendszer!$C$3),(Rendszer!$B$3*Rendszer!$C$3)-I263,J262+(F263*Rendszer!$B$1/1000)-I263),0)</f>
        <v>0</v>
      </c>
      <c r="K263" s="2">
        <f t="shared" si="9"/>
        <v>1.4099999999999997</v>
      </c>
    </row>
    <row r="264" spans="1:11" x14ac:dyDescent="0.25">
      <c r="A264" s="1" t="s">
        <v>42</v>
      </c>
      <c r="B264" s="1" t="s">
        <v>18</v>
      </c>
      <c r="C264" s="2">
        <v>16.600000000000001</v>
      </c>
      <c r="D264" s="2">
        <v>23.1</v>
      </c>
      <c r="E264" s="2">
        <v>11</v>
      </c>
      <c r="F264" s="2">
        <v>0</v>
      </c>
      <c r="G264">
        <v>0.28000000000000003</v>
      </c>
      <c r="H264" s="2">
        <f t="shared" si="8"/>
        <v>4.3999999999999995</v>
      </c>
      <c r="I264" s="2">
        <f>IF(AND(A264&gt;=Rendszer!$B$4,A264&lt;=Rendszer!$B$5),(H264*Rendszer!$B$2/1000)-(IF(F264&gt;H264,H264*Rendszer!$B$2/1000,F264*Rendszer!$B$2/1000)),0)</f>
        <v>1.3199999999999998</v>
      </c>
      <c r="J264" s="2">
        <f>IF((J263+(F264*Rendszer!$B$1/1000)-I264)&gt;0,IF(J263+(F264*Rendszer!$B$1/1000)&gt;(Rendszer!$B$3*Rendszer!$C$3),(Rendszer!$B$3*Rendszer!$C$3)-I264,J263+(F264*Rendszer!$B$1/1000)-I264),0)</f>
        <v>0</v>
      </c>
      <c r="K264" s="2">
        <f t="shared" si="9"/>
        <v>1.3199999999999998</v>
      </c>
    </row>
    <row r="265" spans="1:11" x14ac:dyDescent="0.25">
      <c r="A265" s="1" t="s">
        <v>42</v>
      </c>
      <c r="B265" s="1" t="s">
        <v>19</v>
      </c>
      <c r="C265" s="2">
        <v>17.899999999999999</v>
      </c>
      <c r="D265" s="2">
        <v>25</v>
      </c>
      <c r="E265" s="2">
        <v>12</v>
      </c>
      <c r="F265" s="2">
        <v>0</v>
      </c>
      <c r="G265">
        <v>0.28000000000000003</v>
      </c>
      <c r="H265" s="2">
        <f t="shared" si="8"/>
        <v>4.5999999999999996</v>
      </c>
      <c r="I265" s="2">
        <f>IF(AND(A265&gt;=Rendszer!$B$4,A265&lt;=Rendszer!$B$5),(H265*Rendszer!$B$2/1000)-(IF(F265&gt;H265,H265*Rendszer!$B$2/1000,F265*Rendszer!$B$2/1000)),0)</f>
        <v>1.38</v>
      </c>
      <c r="J265" s="2">
        <f>IF((J264+(F265*Rendszer!$B$1/1000)-I265)&gt;0,IF(J264+(F265*Rendszer!$B$1/1000)&gt;(Rendszer!$B$3*Rendszer!$C$3),(Rendszer!$B$3*Rendszer!$C$3)-I265,J264+(F265*Rendszer!$B$1/1000)-I265),0)</f>
        <v>0</v>
      </c>
      <c r="K265" s="2">
        <f t="shared" si="9"/>
        <v>1.38</v>
      </c>
    </row>
    <row r="266" spans="1:11" x14ac:dyDescent="0.25">
      <c r="A266" s="1" t="s">
        <v>42</v>
      </c>
      <c r="B266" s="1" t="s">
        <v>20</v>
      </c>
      <c r="C266" s="2">
        <v>19.399999999999999</v>
      </c>
      <c r="D266" s="2">
        <v>26.2</v>
      </c>
      <c r="E266" s="2">
        <v>13.1</v>
      </c>
      <c r="F266" s="2">
        <v>0</v>
      </c>
      <c r="G266">
        <v>0.28000000000000003</v>
      </c>
      <c r="H266" s="2">
        <f t="shared" si="8"/>
        <v>4.8</v>
      </c>
      <c r="I266" s="2">
        <f>IF(AND(A266&gt;=Rendszer!$B$4,A266&lt;=Rendszer!$B$5),(H266*Rendszer!$B$2/1000)-(IF(F266&gt;H266,H266*Rendszer!$B$2/1000,F266*Rendszer!$B$2/1000)),0)</f>
        <v>1.44</v>
      </c>
      <c r="J266" s="2">
        <f>IF((J265+(F266*Rendszer!$B$1/1000)-I266)&gt;0,IF(J265+(F266*Rendszer!$B$1/1000)&gt;(Rendszer!$B$3*Rendszer!$C$3),(Rendszer!$B$3*Rendszer!$C$3)-I266,J265+(F266*Rendszer!$B$1/1000)-I266),0)</f>
        <v>0</v>
      </c>
      <c r="K266" s="2">
        <f t="shared" si="9"/>
        <v>1.44</v>
      </c>
    </row>
    <row r="267" spans="1:11" x14ac:dyDescent="0.25">
      <c r="A267" s="1" t="s">
        <v>42</v>
      </c>
      <c r="B267" s="1" t="s">
        <v>21</v>
      </c>
      <c r="C267" s="2">
        <v>20</v>
      </c>
      <c r="D267" s="2">
        <v>27.2</v>
      </c>
      <c r="E267" s="2">
        <v>12.9</v>
      </c>
      <c r="F267" s="2">
        <v>0</v>
      </c>
      <c r="G267">
        <v>0.28000000000000003</v>
      </c>
      <c r="H267" s="2">
        <f t="shared" si="8"/>
        <v>4.8999999999999995</v>
      </c>
      <c r="I267" s="2">
        <f>IF(AND(A267&gt;=Rendszer!$B$4,A267&lt;=Rendszer!$B$5),(H267*Rendszer!$B$2/1000)-(IF(F267&gt;H267,H267*Rendszer!$B$2/1000,F267*Rendszer!$B$2/1000)),0)</f>
        <v>1.4699999999999998</v>
      </c>
      <c r="J267" s="2">
        <f>IF((J266+(F267*Rendszer!$B$1/1000)-I267)&gt;0,IF(J266+(F267*Rendszer!$B$1/1000)&gt;(Rendszer!$B$3*Rendszer!$C$3),(Rendszer!$B$3*Rendszer!$C$3)-I267,J266+(F267*Rendszer!$B$1/1000)-I267),0)</f>
        <v>0</v>
      </c>
      <c r="K267" s="2">
        <f t="shared" si="9"/>
        <v>1.4699999999999998</v>
      </c>
    </row>
    <row r="268" spans="1:11" x14ac:dyDescent="0.25">
      <c r="A268" s="1" t="s">
        <v>42</v>
      </c>
      <c r="B268" s="1" t="s">
        <v>22</v>
      </c>
      <c r="C268" s="2">
        <v>20</v>
      </c>
      <c r="D268" s="2">
        <v>26.6</v>
      </c>
      <c r="E268" s="2">
        <v>16.100000000000001</v>
      </c>
      <c r="F268" s="2">
        <v>1.2</v>
      </c>
      <c r="G268">
        <v>0.28000000000000003</v>
      </c>
      <c r="H268" s="2">
        <f t="shared" si="8"/>
        <v>4.8999999999999995</v>
      </c>
      <c r="I268" s="2">
        <f>IF(AND(A268&gt;=Rendszer!$B$4,A268&lt;=Rendszer!$B$5),(H268*Rendszer!$B$2/1000)-(IF(F268&gt;H268,H268*Rendszer!$B$2/1000,F268*Rendszer!$B$2/1000)),0)</f>
        <v>1.1099999999999999</v>
      </c>
      <c r="J268" s="2">
        <f>IF((J267+(F268*Rendszer!$B$1/1000)-I268)&gt;0,IF(J267+(F268*Rendszer!$B$1/1000)&gt;(Rendszer!$B$3*Rendszer!$C$3),(Rendszer!$B$3*Rendszer!$C$3)-I268,J267+(F268*Rendszer!$B$1/1000)-I268),0)</f>
        <v>0</v>
      </c>
      <c r="K268" s="2">
        <f t="shared" si="9"/>
        <v>1.1099999999999999</v>
      </c>
    </row>
    <row r="269" spans="1:11" x14ac:dyDescent="0.25">
      <c r="A269" s="1" t="s">
        <v>42</v>
      </c>
      <c r="B269" s="1" t="s">
        <v>23</v>
      </c>
      <c r="C269" s="2">
        <v>19.600000000000001</v>
      </c>
      <c r="D269" s="2">
        <v>25.9</v>
      </c>
      <c r="E269" s="2">
        <v>15</v>
      </c>
      <c r="F269" s="2">
        <v>0</v>
      </c>
      <c r="G269">
        <v>0.28000000000000003</v>
      </c>
      <c r="H269" s="2">
        <f t="shared" si="8"/>
        <v>4.8</v>
      </c>
      <c r="I269" s="2">
        <f>IF(AND(A269&gt;=Rendszer!$B$4,A269&lt;=Rendszer!$B$5),(H269*Rendszer!$B$2/1000)-(IF(F269&gt;H269,H269*Rendszer!$B$2/1000,F269*Rendszer!$B$2/1000)),0)</f>
        <v>1.44</v>
      </c>
      <c r="J269" s="2">
        <f>IF((J268+(F269*Rendszer!$B$1/1000)-I269)&gt;0,IF(J268+(F269*Rendszer!$B$1/1000)&gt;(Rendszer!$B$3*Rendszer!$C$3),(Rendszer!$B$3*Rendszer!$C$3)-I269,J268+(F269*Rendszer!$B$1/1000)-I269),0)</f>
        <v>0</v>
      </c>
      <c r="K269" s="2">
        <f t="shared" si="9"/>
        <v>1.44</v>
      </c>
    </row>
    <row r="270" spans="1:11" x14ac:dyDescent="0.25">
      <c r="A270" s="1" t="s">
        <v>42</v>
      </c>
      <c r="B270" s="1" t="s">
        <v>24</v>
      </c>
      <c r="C270" s="2">
        <v>19.399999999999999</v>
      </c>
      <c r="D270" s="2">
        <v>23.9</v>
      </c>
      <c r="E270" s="2">
        <v>15.3</v>
      </c>
      <c r="F270" s="2">
        <v>11.3</v>
      </c>
      <c r="G270">
        <v>0.28000000000000003</v>
      </c>
      <c r="H270" s="2">
        <f t="shared" si="8"/>
        <v>4.8</v>
      </c>
      <c r="I270" s="2">
        <f>IF(AND(A270&gt;=Rendszer!$B$4,A270&lt;=Rendszer!$B$5),(H270*Rendszer!$B$2/1000)-(IF(F270&gt;H270,H270*Rendszer!$B$2/1000,F270*Rendszer!$B$2/1000)),0)</f>
        <v>0</v>
      </c>
      <c r="J270" s="2">
        <f>IF((J269+(F270*Rendszer!$B$1/1000)-I270)&gt;0,IF(J269+(F270*Rendszer!$B$1/1000)&gt;(Rendszer!$B$3*Rendszer!$C$3),(Rendszer!$B$3*Rendszer!$C$3)-I270,J269+(F270*Rendszer!$B$1/1000)-I270),0)</f>
        <v>2.2599999999999998</v>
      </c>
      <c r="K270" s="2">
        <f t="shared" si="9"/>
        <v>0</v>
      </c>
    </row>
    <row r="271" spans="1:11" x14ac:dyDescent="0.25">
      <c r="A271" s="1" t="s">
        <v>42</v>
      </c>
      <c r="B271" s="1" t="s">
        <v>25</v>
      </c>
      <c r="C271" s="2">
        <v>11.6</v>
      </c>
      <c r="D271" s="2">
        <v>20.9</v>
      </c>
      <c r="E271" s="2">
        <v>8.5</v>
      </c>
      <c r="F271" s="2">
        <v>0</v>
      </c>
      <c r="G271">
        <v>0.28000000000000003</v>
      </c>
      <c r="H271" s="2">
        <f t="shared" si="8"/>
        <v>3.8000000000000003</v>
      </c>
      <c r="I271" s="2">
        <f>IF(AND(A271&gt;=Rendszer!$B$4,A271&lt;=Rendszer!$B$5),(H271*Rendszer!$B$2/1000)-(IF(F271&gt;H271,H271*Rendszer!$B$2/1000,F271*Rendszer!$B$2/1000)),0)</f>
        <v>1.1399999999999999</v>
      </c>
      <c r="J271" s="2">
        <f>IF((J270+(F271*Rendszer!$B$1/1000)-I271)&gt;0,IF(J270+(F271*Rendszer!$B$1/1000)&gt;(Rendszer!$B$3*Rendszer!$C$3),(Rendszer!$B$3*Rendszer!$C$3)-I271,J270+(F271*Rendszer!$B$1/1000)-I271),0)</f>
        <v>1.1199999999999999</v>
      </c>
      <c r="K271" s="2">
        <f t="shared" si="9"/>
        <v>2.0000000000000018E-2</v>
      </c>
    </row>
    <row r="272" spans="1:11" x14ac:dyDescent="0.25">
      <c r="A272" s="1" t="s">
        <v>42</v>
      </c>
      <c r="B272" s="1" t="s">
        <v>26</v>
      </c>
      <c r="C272" s="2">
        <v>12.6</v>
      </c>
      <c r="D272" s="2">
        <v>18</v>
      </c>
      <c r="E272" s="2">
        <v>8.1999999999999993</v>
      </c>
      <c r="F272" s="2">
        <v>3</v>
      </c>
      <c r="G272">
        <v>0.28000000000000003</v>
      </c>
      <c r="H272" s="2">
        <f t="shared" si="8"/>
        <v>3.9</v>
      </c>
      <c r="I272" s="2">
        <f>IF(AND(A272&gt;=Rendszer!$B$4,A272&lt;=Rendszer!$B$5),(H272*Rendszer!$B$2/1000)-(IF(F272&gt;H272,H272*Rendszer!$B$2/1000,F272*Rendszer!$B$2/1000)),0)</f>
        <v>0.26999999999999991</v>
      </c>
      <c r="J272" s="2">
        <f>IF((J271+(F272*Rendszer!$B$1/1000)-I272)&gt;0,IF(J271+(F272*Rendszer!$B$1/1000)&gt;(Rendszer!$B$3*Rendszer!$C$3),(Rendszer!$B$3*Rendszer!$C$3)-I272,J271+(F272*Rendszer!$B$1/1000)-I272),0)</f>
        <v>1.4499999999999997</v>
      </c>
      <c r="K272" s="2">
        <f t="shared" si="9"/>
        <v>0</v>
      </c>
    </row>
    <row r="273" spans="1:11" x14ac:dyDescent="0.25">
      <c r="A273" s="1" t="s">
        <v>42</v>
      </c>
      <c r="B273" s="1" t="s">
        <v>27</v>
      </c>
      <c r="C273" s="2">
        <v>13.6</v>
      </c>
      <c r="D273" s="2">
        <v>17.399999999999999</v>
      </c>
      <c r="E273" s="2">
        <v>10.3</v>
      </c>
      <c r="F273" s="2">
        <v>8.3000000000000007</v>
      </c>
      <c r="G273">
        <v>0.28000000000000003</v>
      </c>
      <c r="H273" s="2">
        <f t="shared" si="8"/>
        <v>4</v>
      </c>
      <c r="I273" s="2">
        <f>IF(AND(A273&gt;=Rendszer!$B$4,A273&lt;=Rendszer!$B$5),(H273*Rendszer!$B$2/1000)-(IF(F273&gt;H273,H273*Rendszer!$B$2/1000,F273*Rendszer!$B$2/1000)),0)</f>
        <v>0</v>
      </c>
      <c r="J273" s="2">
        <f>IF((J272+(F273*Rendszer!$B$1/1000)-I273)&gt;0,IF(J272+(F273*Rendszer!$B$1/1000)&gt;(Rendszer!$B$3*Rendszer!$C$3),(Rendszer!$B$3*Rendszer!$C$3)-I273,J272+(F273*Rendszer!$B$1/1000)-I273),0)</f>
        <v>3.11</v>
      </c>
      <c r="K273" s="2">
        <f t="shared" si="9"/>
        <v>0</v>
      </c>
    </row>
    <row r="274" spans="1:11" x14ac:dyDescent="0.25">
      <c r="A274" s="1" t="s">
        <v>42</v>
      </c>
      <c r="B274" s="1" t="s">
        <v>28</v>
      </c>
      <c r="C274" s="2">
        <v>13.3</v>
      </c>
      <c r="D274" s="2">
        <v>15.8</v>
      </c>
      <c r="E274" s="2">
        <v>11.6</v>
      </c>
      <c r="F274" s="2">
        <v>0</v>
      </c>
      <c r="G274">
        <v>0.28000000000000003</v>
      </c>
      <c r="H274" s="2">
        <f t="shared" si="8"/>
        <v>4</v>
      </c>
      <c r="I274" s="2">
        <f>IF(AND(A274&gt;=Rendszer!$B$4,A274&lt;=Rendszer!$B$5),(H274*Rendszer!$B$2/1000)-(IF(F274&gt;H274,H274*Rendszer!$B$2/1000,F274*Rendszer!$B$2/1000)),0)</f>
        <v>1.2</v>
      </c>
      <c r="J274" s="2">
        <f>IF((J273+(F274*Rendszer!$B$1/1000)-I274)&gt;0,IF(J273+(F274*Rendszer!$B$1/1000)&gt;(Rendszer!$B$3*Rendszer!$C$3),(Rendszer!$B$3*Rendszer!$C$3)-I274,J273+(F274*Rendszer!$B$1/1000)-I274),0)</f>
        <v>1.91</v>
      </c>
      <c r="K274" s="2">
        <f t="shared" si="9"/>
        <v>0</v>
      </c>
    </row>
    <row r="275" spans="1:11" x14ac:dyDescent="0.25">
      <c r="A275" s="1" t="s">
        <v>42</v>
      </c>
      <c r="B275" s="1" t="s">
        <v>29</v>
      </c>
      <c r="C275" s="2">
        <v>14</v>
      </c>
      <c r="D275" s="2">
        <v>16.2</v>
      </c>
      <c r="E275" s="2">
        <v>12.3</v>
      </c>
      <c r="F275" s="2">
        <v>2</v>
      </c>
      <c r="G275">
        <v>0.28000000000000003</v>
      </c>
      <c r="H275" s="2">
        <f t="shared" si="8"/>
        <v>4.0999999999999996</v>
      </c>
      <c r="I275" s="2">
        <f>IF(AND(A275&gt;=Rendszer!$B$4,A275&lt;=Rendszer!$B$5),(H275*Rendszer!$B$2/1000)-(IF(F275&gt;H275,H275*Rendszer!$B$2/1000,F275*Rendszer!$B$2/1000)),0)</f>
        <v>0.63</v>
      </c>
      <c r="J275" s="2">
        <f>IF((J274+(F275*Rendszer!$B$1/1000)-I275)&gt;0,IF(J274+(F275*Rendszer!$B$1/1000)&gt;(Rendszer!$B$3*Rendszer!$C$3),(Rendszer!$B$3*Rendszer!$C$3)-I275,J274+(F275*Rendszer!$B$1/1000)-I275),0)</f>
        <v>1.6800000000000002</v>
      </c>
      <c r="K275" s="2">
        <f t="shared" si="9"/>
        <v>0</v>
      </c>
    </row>
    <row r="276" spans="1:11" x14ac:dyDescent="0.25">
      <c r="A276" s="1" t="s">
        <v>46</v>
      </c>
      <c r="B276" s="1" t="s">
        <v>0</v>
      </c>
      <c r="C276" s="2">
        <v>14.2</v>
      </c>
      <c r="D276" s="2">
        <v>16.399999999999999</v>
      </c>
      <c r="E276" s="2">
        <v>13</v>
      </c>
      <c r="F276" s="2">
        <v>0</v>
      </c>
      <c r="G276">
        <v>0.24</v>
      </c>
      <c r="H276" s="2">
        <f t="shared" si="8"/>
        <v>3.5</v>
      </c>
      <c r="I276" s="2">
        <f>IF(AND(A276&gt;=Rendszer!$B$4,A276&lt;=Rendszer!$B$5),(H276*Rendszer!$B$2/1000)-(IF(F276&gt;H276,H276*Rendszer!$B$2/1000,F276*Rendszer!$B$2/1000)),0)</f>
        <v>1.05</v>
      </c>
      <c r="J276" s="2">
        <f>IF((J275+(F276*Rendszer!$B$1/1000)-I276)&gt;0,IF(J275+(F276*Rendszer!$B$1/1000)&gt;(Rendszer!$B$3*Rendszer!$C$3),(Rendszer!$B$3*Rendszer!$C$3)-I276,J275+(F276*Rendszer!$B$1/1000)-I276),0)</f>
        <v>0.63000000000000012</v>
      </c>
      <c r="K276" s="2">
        <f t="shared" si="9"/>
        <v>0.41999999999999993</v>
      </c>
    </row>
    <row r="277" spans="1:11" x14ac:dyDescent="0.25">
      <c r="A277" s="1" t="s">
        <v>46</v>
      </c>
      <c r="B277" s="1" t="s">
        <v>1</v>
      </c>
      <c r="C277" s="2">
        <v>16.5</v>
      </c>
      <c r="D277" s="2">
        <v>21.8</v>
      </c>
      <c r="E277" s="2">
        <v>11.4</v>
      </c>
      <c r="F277" s="2">
        <v>0</v>
      </c>
      <c r="G277">
        <v>0.24</v>
      </c>
      <c r="H277" s="2">
        <f t="shared" si="8"/>
        <v>3.8000000000000003</v>
      </c>
      <c r="I277" s="2">
        <f>IF(AND(A277&gt;=Rendszer!$B$4,A277&lt;=Rendszer!$B$5),(H277*Rendszer!$B$2/1000)-(IF(F277&gt;H277,H277*Rendszer!$B$2/1000,F277*Rendszer!$B$2/1000)),0)</f>
        <v>1.1399999999999999</v>
      </c>
      <c r="J277" s="2">
        <f>IF((J276+(F277*Rendszer!$B$1/1000)-I277)&gt;0,IF(J276+(F277*Rendszer!$B$1/1000)&gt;(Rendszer!$B$3*Rendszer!$C$3),(Rendszer!$B$3*Rendszer!$C$3)-I277,J276+(F277*Rendszer!$B$1/1000)-I277),0)</f>
        <v>0</v>
      </c>
      <c r="K277" s="2">
        <f t="shared" si="9"/>
        <v>1.1399999999999999</v>
      </c>
    </row>
    <row r="278" spans="1:11" x14ac:dyDescent="0.25">
      <c r="A278" s="1" t="s">
        <v>46</v>
      </c>
      <c r="B278" s="1" t="s">
        <v>2</v>
      </c>
      <c r="C278" s="2">
        <v>20</v>
      </c>
      <c r="D278" s="2">
        <v>26.9</v>
      </c>
      <c r="E278" s="2">
        <v>14</v>
      </c>
      <c r="F278" s="2">
        <v>4.5999999999999996</v>
      </c>
      <c r="G278">
        <v>0.24</v>
      </c>
      <c r="H278" s="2">
        <f t="shared" si="8"/>
        <v>4.1999999999999993</v>
      </c>
      <c r="I278" s="2">
        <f>IF(AND(A278&gt;=Rendszer!$B$4,A278&lt;=Rendszer!$B$5),(H278*Rendszer!$B$2/1000)-(IF(F278&gt;H278,H278*Rendszer!$B$2/1000,F278*Rendszer!$B$2/1000)),0)</f>
        <v>0</v>
      </c>
      <c r="J278" s="2">
        <f>IF((J277+(F278*Rendszer!$B$1/1000)-I278)&gt;0,IF(J277+(F278*Rendszer!$B$1/1000)&gt;(Rendszer!$B$3*Rendszer!$C$3),(Rendszer!$B$3*Rendszer!$C$3)-I278,J277+(F278*Rendszer!$B$1/1000)-I278),0)</f>
        <v>0.91999999999999993</v>
      </c>
      <c r="K278" s="2">
        <f t="shared" si="9"/>
        <v>0</v>
      </c>
    </row>
    <row r="279" spans="1:11" x14ac:dyDescent="0.25">
      <c r="A279" s="1" t="s">
        <v>46</v>
      </c>
      <c r="B279" s="1" t="s">
        <v>3</v>
      </c>
      <c r="C279" s="2">
        <v>18.5</v>
      </c>
      <c r="D279" s="2">
        <v>22.7</v>
      </c>
      <c r="E279" s="2">
        <v>16.5</v>
      </c>
      <c r="F279" s="2">
        <v>0</v>
      </c>
      <c r="G279">
        <v>0.24</v>
      </c>
      <c r="H279" s="2">
        <f t="shared" si="8"/>
        <v>4</v>
      </c>
      <c r="I279" s="2">
        <f>IF(AND(A279&gt;=Rendszer!$B$4,A279&lt;=Rendszer!$B$5),(H279*Rendszer!$B$2/1000)-(IF(F279&gt;H279,H279*Rendszer!$B$2/1000,F279*Rendszer!$B$2/1000)),0)</f>
        <v>1.2</v>
      </c>
      <c r="J279" s="2">
        <f>IF((J278+(F279*Rendszer!$B$1/1000)-I279)&gt;0,IF(J278+(F279*Rendszer!$B$1/1000)&gt;(Rendszer!$B$3*Rendszer!$C$3),(Rendszer!$B$3*Rendszer!$C$3)-I279,J278+(F279*Rendszer!$B$1/1000)-I279),0)</f>
        <v>0</v>
      </c>
      <c r="K279" s="2">
        <f t="shared" si="9"/>
        <v>1.2</v>
      </c>
    </row>
    <row r="280" spans="1:11" x14ac:dyDescent="0.25">
      <c r="A280" s="1" t="s">
        <v>46</v>
      </c>
      <c r="B280" s="1" t="s">
        <v>4</v>
      </c>
      <c r="C280" s="2">
        <v>16.899999999999999</v>
      </c>
      <c r="D280" s="2">
        <v>22.7</v>
      </c>
      <c r="E280" s="2">
        <v>12.6</v>
      </c>
      <c r="F280" s="2">
        <v>0</v>
      </c>
      <c r="G280">
        <v>0.24</v>
      </c>
      <c r="H280" s="2">
        <f t="shared" si="8"/>
        <v>3.8000000000000003</v>
      </c>
      <c r="I280" s="2">
        <f>IF(AND(A280&gt;=Rendszer!$B$4,A280&lt;=Rendszer!$B$5),(H280*Rendszer!$B$2/1000)-(IF(F280&gt;H280,H280*Rendszer!$B$2/1000,F280*Rendszer!$B$2/1000)),0)</f>
        <v>1.1399999999999999</v>
      </c>
      <c r="J280" s="2">
        <f>IF((J279+(F280*Rendszer!$B$1/1000)-I280)&gt;0,IF(J279+(F280*Rendszer!$B$1/1000)&gt;(Rendszer!$B$3*Rendszer!$C$3),(Rendszer!$B$3*Rendszer!$C$3)-I280,J279+(F280*Rendszer!$B$1/1000)-I280),0)</f>
        <v>0</v>
      </c>
      <c r="K280" s="2">
        <f t="shared" si="9"/>
        <v>1.1399999999999999</v>
      </c>
    </row>
    <row r="281" spans="1:11" x14ac:dyDescent="0.25">
      <c r="A281" s="1" t="s">
        <v>46</v>
      </c>
      <c r="B281" s="1" t="s">
        <v>5</v>
      </c>
      <c r="C281" s="2">
        <v>16.600000000000001</v>
      </c>
      <c r="D281" s="2">
        <v>21.9</v>
      </c>
      <c r="E281" s="2">
        <v>12.6</v>
      </c>
      <c r="F281" s="2">
        <v>0</v>
      </c>
      <c r="G281">
        <v>0.24</v>
      </c>
      <c r="H281" s="2">
        <f t="shared" si="8"/>
        <v>3.8000000000000003</v>
      </c>
      <c r="I281" s="2">
        <f>IF(AND(A281&gt;=Rendszer!$B$4,A281&lt;=Rendszer!$B$5),(H281*Rendszer!$B$2/1000)-(IF(F281&gt;H281,H281*Rendszer!$B$2/1000,F281*Rendszer!$B$2/1000)),0)</f>
        <v>1.1399999999999999</v>
      </c>
      <c r="J281" s="2">
        <f>IF((J280+(F281*Rendszer!$B$1/1000)-I281)&gt;0,IF(J280+(F281*Rendszer!$B$1/1000)&gt;(Rendszer!$B$3*Rendszer!$C$3),(Rendszer!$B$3*Rendszer!$C$3)-I281,J280+(F281*Rendszer!$B$1/1000)-I281),0)</f>
        <v>0</v>
      </c>
      <c r="K281" s="2">
        <f t="shared" si="9"/>
        <v>1.1399999999999999</v>
      </c>
    </row>
    <row r="282" spans="1:11" x14ac:dyDescent="0.25">
      <c r="A282" s="1" t="s">
        <v>46</v>
      </c>
      <c r="B282" s="1" t="s">
        <v>6</v>
      </c>
      <c r="C282" s="2">
        <v>13.7</v>
      </c>
      <c r="D282" s="2">
        <v>16.899999999999999</v>
      </c>
      <c r="E282" s="2">
        <v>12.7</v>
      </c>
      <c r="F282" s="2">
        <v>3.6</v>
      </c>
      <c r="G282">
        <v>0.24</v>
      </c>
      <c r="H282" s="2">
        <f t="shared" si="8"/>
        <v>3.5</v>
      </c>
      <c r="I282" s="2">
        <f>IF(AND(A282&gt;=Rendszer!$B$4,A282&lt;=Rendszer!$B$5),(H282*Rendszer!$B$2/1000)-(IF(F282&gt;H282,H282*Rendszer!$B$2/1000,F282*Rendszer!$B$2/1000)),0)</f>
        <v>0</v>
      </c>
      <c r="J282" s="2">
        <f>IF((J281+(F282*Rendszer!$B$1/1000)-I282)&gt;0,IF(J281+(F282*Rendszer!$B$1/1000)&gt;(Rendszer!$B$3*Rendszer!$C$3),(Rendszer!$B$3*Rendszer!$C$3)-I282,J281+(F282*Rendszer!$B$1/1000)-I282),0)</f>
        <v>0.72</v>
      </c>
      <c r="K282" s="2">
        <f t="shared" si="9"/>
        <v>0</v>
      </c>
    </row>
    <row r="283" spans="1:11" x14ac:dyDescent="0.25">
      <c r="A283" s="1" t="s">
        <v>46</v>
      </c>
      <c r="B283" s="1" t="s">
        <v>7</v>
      </c>
      <c r="C283" s="2">
        <v>13.9</v>
      </c>
      <c r="D283" s="2">
        <v>18.100000000000001</v>
      </c>
      <c r="E283" s="2">
        <v>10.7</v>
      </c>
      <c r="F283" s="2">
        <v>0</v>
      </c>
      <c r="G283">
        <v>0.24</v>
      </c>
      <c r="H283" s="2">
        <f t="shared" si="8"/>
        <v>3.5</v>
      </c>
      <c r="I283" s="2">
        <f>IF(AND(A283&gt;=Rendszer!$B$4,A283&lt;=Rendszer!$B$5),(H283*Rendszer!$B$2/1000)-(IF(F283&gt;H283,H283*Rendszer!$B$2/1000,F283*Rendszer!$B$2/1000)),0)</f>
        <v>1.05</v>
      </c>
      <c r="J283" s="2">
        <f>IF((J282+(F283*Rendszer!$B$1/1000)-I283)&gt;0,IF(J282+(F283*Rendszer!$B$1/1000)&gt;(Rendszer!$B$3*Rendszer!$C$3),(Rendszer!$B$3*Rendszer!$C$3)-I283,J282+(F283*Rendszer!$B$1/1000)-I283),0)</f>
        <v>0</v>
      </c>
      <c r="K283" s="2">
        <f t="shared" si="9"/>
        <v>1.05</v>
      </c>
    </row>
    <row r="284" spans="1:11" x14ac:dyDescent="0.25">
      <c r="A284" s="1" t="s">
        <v>46</v>
      </c>
      <c r="B284" s="1" t="s">
        <v>8</v>
      </c>
      <c r="C284" s="2">
        <v>14.9</v>
      </c>
      <c r="D284" s="2">
        <v>21.2</v>
      </c>
      <c r="E284" s="2">
        <v>9.6</v>
      </c>
      <c r="F284" s="2">
        <v>0</v>
      </c>
      <c r="G284">
        <v>0.24</v>
      </c>
      <c r="H284" s="2">
        <f t="shared" si="8"/>
        <v>3.6</v>
      </c>
      <c r="I284" s="2">
        <f>IF(AND(A284&gt;=Rendszer!$B$4,A284&lt;=Rendszer!$B$5),(H284*Rendszer!$B$2/1000)-(IF(F284&gt;H284,H284*Rendszer!$B$2/1000,F284*Rendszer!$B$2/1000)),0)</f>
        <v>1.08</v>
      </c>
      <c r="J284" s="2">
        <f>IF((J283+(F284*Rendszer!$B$1/1000)-I284)&gt;0,IF(J283+(F284*Rendszer!$B$1/1000)&gt;(Rendszer!$B$3*Rendszer!$C$3),(Rendszer!$B$3*Rendszer!$C$3)-I284,J283+(F284*Rendszer!$B$1/1000)-I284),0)</f>
        <v>0</v>
      </c>
      <c r="K284" s="2">
        <f t="shared" si="9"/>
        <v>1.08</v>
      </c>
    </row>
    <row r="285" spans="1:11" x14ac:dyDescent="0.25">
      <c r="A285" s="1" t="s">
        <v>46</v>
      </c>
      <c r="B285" s="1" t="s">
        <v>9</v>
      </c>
      <c r="C285" s="2">
        <v>15.6</v>
      </c>
      <c r="D285" s="2">
        <v>21.7</v>
      </c>
      <c r="E285" s="2">
        <v>11.4</v>
      </c>
      <c r="F285" s="2">
        <v>0.1</v>
      </c>
      <c r="G285">
        <v>0.24</v>
      </c>
      <c r="H285" s="2">
        <f t="shared" si="8"/>
        <v>3.7</v>
      </c>
      <c r="I285" s="2">
        <f>IF(AND(A285&gt;=Rendszer!$B$4,A285&lt;=Rendszer!$B$5),(H285*Rendszer!$B$2/1000)-(IF(F285&gt;H285,H285*Rendszer!$B$2/1000,F285*Rendszer!$B$2/1000)),0)</f>
        <v>1.08</v>
      </c>
      <c r="J285" s="2">
        <f>IF((J284+(F285*Rendszer!$B$1/1000)-I285)&gt;0,IF(J284+(F285*Rendszer!$B$1/1000)&gt;(Rendszer!$B$3*Rendszer!$C$3),(Rendszer!$B$3*Rendszer!$C$3)-I285,J284+(F285*Rendszer!$B$1/1000)-I285),0)</f>
        <v>0</v>
      </c>
      <c r="K285" s="2">
        <f t="shared" si="9"/>
        <v>1.08</v>
      </c>
    </row>
    <row r="286" spans="1:11" x14ac:dyDescent="0.25">
      <c r="A286" s="1" t="s">
        <v>46</v>
      </c>
      <c r="B286" s="1" t="s">
        <v>10</v>
      </c>
      <c r="C286" s="2">
        <v>13</v>
      </c>
      <c r="D286" s="2">
        <v>17.100000000000001</v>
      </c>
      <c r="E286" s="2">
        <v>11.1</v>
      </c>
      <c r="F286" s="2">
        <v>9.4</v>
      </c>
      <c r="G286">
        <v>0.24</v>
      </c>
      <c r="H286" s="2">
        <f t="shared" si="8"/>
        <v>3.4</v>
      </c>
      <c r="I286" s="2">
        <f>IF(AND(A286&gt;=Rendszer!$B$4,A286&lt;=Rendszer!$B$5),(H286*Rendszer!$B$2/1000)-(IF(F286&gt;H286,H286*Rendszer!$B$2/1000,F286*Rendszer!$B$2/1000)),0)</f>
        <v>0</v>
      </c>
      <c r="J286" s="2">
        <f>IF((J285+(F286*Rendszer!$B$1/1000)-I286)&gt;0,IF(J285+(F286*Rendszer!$B$1/1000)&gt;(Rendszer!$B$3*Rendszer!$C$3),(Rendszer!$B$3*Rendszer!$C$3)-I286,J285+(F286*Rendszer!$B$1/1000)-I286),0)</f>
        <v>1.88</v>
      </c>
      <c r="K286" s="2">
        <f t="shared" si="9"/>
        <v>0</v>
      </c>
    </row>
    <row r="287" spans="1:11" x14ac:dyDescent="0.25">
      <c r="A287" s="1" t="s">
        <v>46</v>
      </c>
      <c r="B287" s="1" t="s">
        <v>11</v>
      </c>
      <c r="C287" s="2">
        <v>9.1999999999999993</v>
      </c>
      <c r="D287" s="2">
        <v>15.3</v>
      </c>
      <c r="E287" s="2">
        <v>7.6</v>
      </c>
      <c r="F287" s="2">
        <v>20.9</v>
      </c>
      <c r="G287">
        <v>0.24</v>
      </c>
      <c r="H287" s="2">
        <f t="shared" si="8"/>
        <v>3</v>
      </c>
      <c r="I287" s="2">
        <f>IF(AND(A287&gt;=Rendszer!$B$4,A287&lt;=Rendszer!$B$5),(H287*Rendszer!$B$2/1000)-(IF(F287&gt;H287,H287*Rendszer!$B$2/1000,F287*Rendszer!$B$2/1000)),0)</f>
        <v>0</v>
      </c>
      <c r="J287" s="2">
        <f>IF((J286+(F287*Rendszer!$B$1/1000)-I287)&gt;0,IF(J286+(F287*Rendszer!$B$1/1000)&gt;(Rendszer!$B$3*Rendszer!$C$3),(Rendszer!$B$3*Rendszer!$C$3)-I287,J286+(F287*Rendszer!$B$1/1000)-I287),0)</f>
        <v>6.06</v>
      </c>
      <c r="K287" s="2">
        <f t="shared" si="9"/>
        <v>0</v>
      </c>
    </row>
    <row r="288" spans="1:11" x14ac:dyDescent="0.25">
      <c r="A288" s="1" t="s">
        <v>46</v>
      </c>
      <c r="B288" s="1" t="s">
        <v>12</v>
      </c>
      <c r="C288" s="2">
        <v>7</v>
      </c>
      <c r="D288" s="2">
        <v>7.8</v>
      </c>
      <c r="E288" s="2">
        <v>6.2</v>
      </c>
      <c r="F288" s="2">
        <v>27.9</v>
      </c>
      <c r="G288">
        <v>0.24</v>
      </c>
      <c r="H288" s="2">
        <f t="shared" si="8"/>
        <v>2.7</v>
      </c>
      <c r="I288" s="2">
        <f>IF(AND(A288&gt;=Rendszer!$B$4,A288&lt;=Rendszer!$B$5),(H288*Rendszer!$B$2/1000)-(IF(F288&gt;H288,H288*Rendszer!$B$2/1000,F288*Rendszer!$B$2/1000)),0)</f>
        <v>0</v>
      </c>
      <c r="J288" s="2">
        <f>IF((J287+(F288*Rendszer!$B$1/1000)-I288)&gt;0,IF(J287+(F288*Rendszer!$B$1/1000)&gt;(Rendszer!$B$3*Rendszer!$C$3),(Rendszer!$B$3*Rendszer!$C$3)-I288,J287+(F288*Rendszer!$B$1/1000)-I288),0)</f>
        <v>11.64</v>
      </c>
      <c r="K288" s="2">
        <f t="shared" si="9"/>
        <v>0</v>
      </c>
    </row>
    <row r="289" spans="1:11" x14ac:dyDescent="0.25">
      <c r="A289" s="1" t="s">
        <v>46</v>
      </c>
      <c r="B289" s="1" t="s">
        <v>13</v>
      </c>
      <c r="C289" s="2">
        <v>8.6999999999999993</v>
      </c>
      <c r="D289" s="2">
        <v>12.8</v>
      </c>
      <c r="E289" s="2">
        <v>5.0999999999999996</v>
      </c>
      <c r="F289" s="2">
        <v>1.9</v>
      </c>
      <c r="G289">
        <v>0.24</v>
      </c>
      <c r="H289" s="2">
        <f t="shared" si="8"/>
        <v>2.9</v>
      </c>
      <c r="I289" s="2">
        <f>IF(AND(A289&gt;=Rendszer!$B$4,A289&lt;=Rendszer!$B$5),(H289*Rendszer!$B$2/1000)-(IF(F289&gt;H289,H289*Rendszer!$B$2/1000,F289*Rendszer!$B$2/1000)),0)</f>
        <v>0.30000000000000004</v>
      </c>
      <c r="J289" s="2">
        <f>IF((J288+(F289*Rendszer!$B$1/1000)-I289)&gt;0,IF(J288+(F289*Rendszer!$B$1/1000)&gt;(Rendszer!$B$3*Rendszer!$C$3),(Rendszer!$B$3*Rendszer!$C$3)-I289,J288+(F289*Rendszer!$B$1/1000)-I289),0)</f>
        <v>11.7</v>
      </c>
      <c r="K289" s="2">
        <f t="shared" si="9"/>
        <v>0</v>
      </c>
    </row>
    <row r="290" spans="1:11" x14ac:dyDescent="0.25">
      <c r="A290" s="1" t="s">
        <v>46</v>
      </c>
      <c r="B290" s="1" t="s">
        <v>14</v>
      </c>
      <c r="C290" s="2">
        <v>8.8000000000000007</v>
      </c>
      <c r="D290" s="2">
        <v>10.9</v>
      </c>
      <c r="E290" s="2">
        <v>5.5</v>
      </c>
      <c r="F290" s="2">
        <v>5.9</v>
      </c>
      <c r="G290">
        <v>0.24</v>
      </c>
      <c r="H290" s="2">
        <f t="shared" si="8"/>
        <v>2.9</v>
      </c>
      <c r="I290" s="2">
        <f>IF(AND(A290&gt;=Rendszer!$B$4,A290&lt;=Rendszer!$B$5),(H290*Rendszer!$B$2/1000)-(IF(F290&gt;H290,H290*Rendszer!$B$2/1000,F290*Rendszer!$B$2/1000)),0)</f>
        <v>0</v>
      </c>
      <c r="J290" s="2">
        <f>IF((J289+(F290*Rendszer!$B$1/1000)-I290)&gt;0,IF(J289+(F290*Rendszer!$B$1/1000)&gt;(Rendszer!$B$3*Rendszer!$C$3),(Rendszer!$B$3*Rendszer!$C$3)-I290,J289+(F290*Rendszer!$B$1/1000)-I290),0)</f>
        <v>12</v>
      </c>
      <c r="K290" s="2">
        <f t="shared" si="9"/>
        <v>0</v>
      </c>
    </row>
    <row r="291" spans="1:11" x14ac:dyDescent="0.25">
      <c r="A291" s="1" t="s">
        <v>46</v>
      </c>
      <c r="B291" s="1" t="s">
        <v>15</v>
      </c>
      <c r="C291" s="2">
        <v>10.1</v>
      </c>
      <c r="D291" s="2">
        <v>12.6</v>
      </c>
      <c r="E291" s="2">
        <v>8.6</v>
      </c>
      <c r="F291" s="2">
        <v>0.8</v>
      </c>
      <c r="G291">
        <v>0.24</v>
      </c>
      <c r="H291" s="2">
        <f t="shared" si="8"/>
        <v>3.1</v>
      </c>
      <c r="I291" s="2">
        <f>IF(AND(A291&gt;=Rendszer!$B$4,A291&lt;=Rendszer!$B$5),(H291*Rendszer!$B$2/1000)-(IF(F291&gt;H291,H291*Rendszer!$B$2/1000,F291*Rendszer!$B$2/1000)),0)</f>
        <v>0.69000000000000006</v>
      </c>
      <c r="J291" s="2">
        <f>IF((J290+(F291*Rendszer!$B$1/1000)-I291)&gt;0,IF(J290+(F291*Rendszer!$B$1/1000)&gt;(Rendszer!$B$3*Rendszer!$C$3),(Rendszer!$B$3*Rendszer!$C$3)-I291,J290+(F291*Rendszer!$B$1/1000)-I291),0)</f>
        <v>11.31</v>
      </c>
      <c r="K291" s="2">
        <f t="shared" si="9"/>
        <v>0</v>
      </c>
    </row>
    <row r="292" spans="1:11" x14ac:dyDescent="0.25">
      <c r="A292" s="1" t="s">
        <v>46</v>
      </c>
      <c r="B292" s="1" t="s">
        <v>16</v>
      </c>
      <c r="C292" s="2">
        <v>8.6999999999999993</v>
      </c>
      <c r="D292" s="2">
        <v>10</v>
      </c>
      <c r="E292" s="2">
        <v>7.7</v>
      </c>
      <c r="F292" s="2">
        <v>0.7</v>
      </c>
      <c r="G292">
        <v>0.24</v>
      </c>
      <c r="H292" s="2">
        <f t="shared" si="8"/>
        <v>2.9</v>
      </c>
      <c r="I292" s="2">
        <f>IF(AND(A292&gt;=Rendszer!$B$4,A292&lt;=Rendszer!$B$5),(H292*Rendszer!$B$2/1000)-(IF(F292&gt;H292,H292*Rendszer!$B$2/1000,F292*Rendszer!$B$2/1000)),0)</f>
        <v>0.66</v>
      </c>
      <c r="J292" s="2">
        <f>IF((J291+(F292*Rendszer!$B$1/1000)-I292)&gt;0,IF(J291+(F292*Rendszer!$B$1/1000)&gt;(Rendszer!$B$3*Rendszer!$C$3),(Rendszer!$B$3*Rendszer!$C$3)-I292,J291+(F292*Rendszer!$B$1/1000)-I292),0)</f>
        <v>10.790000000000001</v>
      </c>
      <c r="K292" s="2">
        <f t="shared" si="9"/>
        <v>0</v>
      </c>
    </row>
    <row r="293" spans="1:11" x14ac:dyDescent="0.25">
      <c r="A293" s="1" t="s">
        <v>46</v>
      </c>
      <c r="B293" s="1" t="s">
        <v>17</v>
      </c>
      <c r="C293" s="2">
        <v>9.1</v>
      </c>
      <c r="D293" s="2">
        <v>12.3</v>
      </c>
      <c r="E293" s="2">
        <v>6.6</v>
      </c>
      <c r="F293" s="2">
        <v>0</v>
      </c>
      <c r="G293">
        <v>0.24</v>
      </c>
      <c r="H293" s="2">
        <f t="shared" si="8"/>
        <v>3</v>
      </c>
      <c r="I293" s="2">
        <f>IF(AND(A293&gt;=Rendszer!$B$4,A293&lt;=Rendszer!$B$5),(H293*Rendszer!$B$2/1000)-(IF(F293&gt;H293,H293*Rendszer!$B$2/1000,F293*Rendszer!$B$2/1000)),0)</f>
        <v>0.9</v>
      </c>
      <c r="J293" s="2">
        <f>IF((J292+(F293*Rendszer!$B$1/1000)-I293)&gt;0,IF(J292+(F293*Rendszer!$B$1/1000)&gt;(Rendszer!$B$3*Rendszer!$C$3),(Rendszer!$B$3*Rendszer!$C$3)-I293,J292+(F293*Rendszer!$B$1/1000)-I293),0)</f>
        <v>9.89</v>
      </c>
      <c r="K293" s="2">
        <f t="shared" si="9"/>
        <v>0</v>
      </c>
    </row>
    <row r="294" spans="1:11" x14ac:dyDescent="0.25">
      <c r="A294" s="1" t="s">
        <v>46</v>
      </c>
      <c r="B294" s="1" t="s">
        <v>18</v>
      </c>
      <c r="C294" s="2">
        <v>9.6999999999999993</v>
      </c>
      <c r="D294" s="2">
        <v>13.8</v>
      </c>
      <c r="E294" s="2">
        <v>5.3</v>
      </c>
      <c r="F294" s="2">
        <v>0</v>
      </c>
      <c r="G294">
        <v>0.24</v>
      </c>
      <c r="H294" s="2">
        <f t="shared" si="8"/>
        <v>3</v>
      </c>
      <c r="I294" s="2">
        <f>IF(AND(A294&gt;=Rendszer!$B$4,A294&lt;=Rendszer!$B$5),(H294*Rendszer!$B$2/1000)-(IF(F294&gt;H294,H294*Rendszer!$B$2/1000,F294*Rendszer!$B$2/1000)),0)</f>
        <v>0.9</v>
      </c>
      <c r="J294" s="2">
        <f>IF((J293+(F294*Rendszer!$B$1/1000)-I294)&gt;0,IF(J293+(F294*Rendszer!$B$1/1000)&gt;(Rendszer!$B$3*Rendszer!$C$3),(Rendszer!$B$3*Rendszer!$C$3)-I294,J293+(F294*Rendszer!$B$1/1000)-I294),0)</f>
        <v>8.99</v>
      </c>
      <c r="K294" s="2">
        <f t="shared" si="9"/>
        <v>0</v>
      </c>
    </row>
    <row r="295" spans="1:11" x14ac:dyDescent="0.25">
      <c r="A295" s="1" t="s">
        <v>46</v>
      </c>
      <c r="B295" s="1" t="s">
        <v>19</v>
      </c>
      <c r="C295" s="2">
        <v>11.2</v>
      </c>
      <c r="D295" s="2">
        <v>16.100000000000001</v>
      </c>
      <c r="E295" s="2">
        <v>7.8</v>
      </c>
      <c r="F295" s="2">
        <v>0</v>
      </c>
      <c r="G295">
        <v>0.24</v>
      </c>
      <c r="H295" s="2">
        <f t="shared" si="8"/>
        <v>3.2</v>
      </c>
      <c r="I295" s="2">
        <f>IF(AND(A295&gt;=Rendszer!$B$4,A295&lt;=Rendszer!$B$5),(H295*Rendszer!$B$2/1000)-(IF(F295&gt;H295,H295*Rendszer!$B$2/1000,F295*Rendszer!$B$2/1000)),0)</f>
        <v>0.96</v>
      </c>
      <c r="J295" s="2">
        <f>IF((J294+(F295*Rendszer!$B$1/1000)-I295)&gt;0,IF(J294+(F295*Rendszer!$B$1/1000)&gt;(Rendszer!$B$3*Rendszer!$C$3),(Rendszer!$B$3*Rendszer!$C$3)-I295,J294+(F295*Rendszer!$B$1/1000)-I295),0)</f>
        <v>8.0300000000000011</v>
      </c>
      <c r="K295" s="2">
        <f t="shared" si="9"/>
        <v>0</v>
      </c>
    </row>
    <row r="296" spans="1:11" x14ac:dyDescent="0.25">
      <c r="A296" s="1" t="s">
        <v>46</v>
      </c>
      <c r="B296" s="1" t="s">
        <v>20</v>
      </c>
      <c r="C296" s="2">
        <v>11.5</v>
      </c>
      <c r="D296" s="2">
        <v>17.899999999999999</v>
      </c>
      <c r="E296" s="2">
        <v>6.5</v>
      </c>
      <c r="F296" s="2">
        <v>0</v>
      </c>
      <c r="G296">
        <v>0.24</v>
      </c>
      <c r="H296" s="2">
        <f t="shared" si="8"/>
        <v>3.2</v>
      </c>
      <c r="I296" s="2">
        <f>IF(AND(A296&gt;=Rendszer!$B$4,A296&lt;=Rendszer!$B$5),(H296*Rendszer!$B$2/1000)-(IF(F296&gt;H296,H296*Rendszer!$B$2/1000,F296*Rendszer!$B$2/1000)),0)</f>
        <v>0.96</v>
      </c>
      <c r="J296" s="2">
        <f>IF((J295+(F296*Rendszer!$B$1/1000)-I296)&gt;0,IF(J295+(F296*Rendszer!$B$1/1000)&gt;(Rendszer!$B$3*Rendszer!$C$3),(Rendszer!$B$3*Rendszer!$C$3)-I296,J295+(F296*Rendszer!$B$1/1000)-I296),0)</f>
        <v>7.0700000000000012</v>
      </c>
      <c r="K296" s="2">
        <f t="shared" si="9"/>
        <v>0</v>
      </c>
    </row>
    <row r="297" spans="1:11" x14ac:dyDescent="0.25">
      <c r="A297" s="1" t="s">
        <v>46</v>
      </c>
      <c r="B297" s="1" t="s">
        <v>21</v>
      </c>
      <c r="C297" s="2">
        <v>11.4</v>
      </c>
      <c r="D297" s="2">
        <v>17.7</v>
      </c>
      <c r="E297" s="2">
        <v>6.5</v>
      </c>
      <c r="F297" s="2">
        <v>0</v>
      </c>
      <c r="G297">
        <v>0.24</v>
      </c>
      <c r="H297" s="2">
        <f t="shared" si="8"/>
        <v>3.2</v>
      </c>
      <c r="I297" s="2">
        <f>IF(AND(A297&gt;=Rendszer!$B$4,A297&lt;=Rendszer!$B$5),(H297*Rendszer!$B$2/1000)-(IF(F297&gt;H297,H297*Rendszer!$B$2/1000,F297*Rendszer!$B$2/1000)),0)</f>
        <v>0.96</v>
      </c>
      <c r="J297" s="2">
        <f>IF((J296+(F297*Rendszer!$B$1/1000)-I297)&gt;0,IF(J296+(F297*Rendszer!$B$1/1000)&gt;(Rendszer!$B$3*Rendszer!$C$3),(Rendszer!$B$3*Rendszer!$C$3)-I297,J296+(F297*Rendszer!$B$1/1000)-I297),0)</f>
        <v>6.1100000000000012</v>
      </c>
      <c r="K297" s="2">
        <f t="shared" si="9"/>
        <v>0</v>
      </c>
    </row>
    <row r="298" spans="1:11" x14ac:dyDescent="0.25">
      <c r="A298" s="1" t="s">
        <v>46</v>
      </c>
      <c r="B298" s="1" t="s">
        <v>22</v>
      </c>
      <c r="C298" s="2">
        <v>10.6</v>
      </c>
      <c r="D298" s="2">
        <v>15.9</v>
      </c>
      <c r="E298" s="2">
        <v>7.4</v>
      </c>
      <c r="F298" s="2">
        <v>0</v>
      </c>
      <c r="G298">
        <v>0.24</v>
      </c>
      <c r="H298" s="2">
        <f t="shared" si="8"/>
        <v>3.1</v>
      </c>
      <c r="I298" s="2">
        <f>IF(AND(A298&gt;=Rendszer!$B$4,A298&lt;=Rendszer!$B$5),(H298*Rendszer!$B$2/1000)-(IF(F298&gt;H298,H298*Rendszer!$B$2/1000,F298*Rendszer!$B$2/1000)),0)</f>
        <v>0.93</v>
      </c>
      <c r="J298" s="2">
        <f>IF((J297+(F298*Rendszer!$B$1/1000)-I298)&gt;0,IF(J297+(F298*Rendszer!$B$1/1000)&gt;(Rendszer!$B$3*Rendszer!$C$3),(Rendszer!$B$3*Rendszer!$C$3)-I298,J297+(F298*Rendszer!$B$1/1000)-I298),0)</f>
        <v>5.1800000000000015</v>
      </c>
      <c r="K298" s="2">
        <f t="shared" si="9"/>
        <v>0</v>
      </c>
    </row>
    <row r="299" spans="1:11" x14ac:dyDescent="0.25">
      <c r="A299" s="1" t="s">
        <v>46</v>
      </c>
      <c r="B299" s="1" t="s">
        <v>23</v>
      </c>
      <c r="C299" s="2">
        <v>12.1</v>
      </c>
      <c r="D299" s="2">
        <v>15.7</v>
      </c>
      <c r="E299" s="2">
        <v>9.1</v>
      </c>
      <c r="F299" s="2">
        <v>4.2</v>
      </c>
      <c r="G299">
        <v>0.24</v>
      </c>
      <c r="H299" s="2">
        <f t="shared" si="8"/>
        <v>3.3000000000000003</v>
      </c>
      <c r="I299" s="2">
        <f>IF(AND(A299&gt;=Rendszer!$B$4,A299&lt;=Rendszer!$B$5),(H299*Rendszer!$B$2/1000)-(IF(F299&gt;H299,H299*Rendszer!$B$2/1000,F299*Rendszer!$B$2/1000)),0)</f>
        <v>0</v>
      </c>
      <c r="J299" s="2">
        <f>IF((J298+(F299*Rendszer!$B$1/1000)-I299)&gt;0,IF(J298+(F299*Rendszer!$B$1/1000)&gt;(Rendszer!$B$3*Rendszer!$C$3),(Rendszer!$B$3*Rendszer!$C$3)-I299,J298+(F299*Rendszer!$B$1/1000)-I299),0)</f>
        <v>6.0200000000000014</v>
      </c>
      <c r="K299" s="2">
        <f t="shared" si="9"/>
        <v>0</v>
      </c>
    </row>
    <row r="300" spans="1:11" x14ac:dyDescent="0.25">
      <c r="A300" s="1" t="s">
        <v>46</v>
      </c>
      <c r="B300" s="1" t="s">
        <v>24</v>
      </c>
      <c r="C300" s="2">
        <v>13.6</v>
      </c>
      <c r="D300" s="2">
        <v>15.6</v>
      </c>
      <c r="E300" s="2">
        <v>11.7</v>
      </c>
      <c r="F300" s="2">
        <v>7.3</v>
      </c>
      <c r="G300">
        <v>0.24</v>
      </c>
      <c r="H300" s="2">
        <f t="shared" si="8"/>
        <v>3.5</v>
      </c>
      <c r="I300" s="2">
        <f>IF(AND(A300&gt;=Rendszer!$B$4,A300&lt;=Rendszer!$B$5),(H300*Rendszer!$B$2/1000)-(IF(F300&gt;H300,H300*Rendszer!$B$2/1000,F300*Rendszer!$B$2/1000)),0)</f>
        <v>0</v>
      </c>
      <c r="J300" s="2">
        <f>IF((J299+(F300*Rendszer!$B$1/1000)-I300)&gt;0,IF(J299+(F300*Rendszer!$B$1/1000)&gt;(Rendszer!$B$3*Rendszer!$C$3),(Rendszer!$B$3*Rendszer!$C$3)-I300,J299+(F300*Rendszer!$B$1/1000)-I300),0)</f>
        <v>7.4800000000000013</v>
      </c>
      <c r="K300" s="2">
        <f t="shared" si="9"/>
        <v>0</v>
      </c>
    </row>
    <row r="301" spans="1:11" x14ac:dyDescent="0.25">
      <c r="A301" s="1" t="s">
        <v>46</v>
      </c>
      <c r="B301" s="1" t="s">
        <v>25</v>
      </c>
      <c r="C301" s="2">
        <v>14.2</v>
      </c>
      <c r="D301" s="2">
        <v>18.2</v>
      </c>
      <c r="E301" s="2">
        <v>12.1</v>
      </c>
      <c r="F301" s="2">
        <v>0</v>
      </c>
      <c r="G301">
        <v>0.24</v>
      </c>
      <c r="H301" s="2">
        <f t="shared" si="8"/>
        <v>3.5</v>
      </c>
      <c r="I301" s="2">
        <f>IF(AND(A301&gt;=Rendszer!$B$4,A301&lt;=Rendszer!$B$5),(H301*Rendszer!$B$2/1000)-(IF(F301&gt;H301,H301*Rendszer!$B$2/1000,F301*Rendszer!$B$2/1000)),0)</f>
        <v>1.05</v>
      </c>
      <c r="J301" s="2">
        <f>IF((J300+(F301*Rendszer!$B$1/1000)-I301)&gt;0,IF(J300+(F301*Rendszer!$B$1/1000)&gt;(Rendszer!$B$3*Rendszer!$C$3),(Rendszer!$B$3*Rendszer!$C$3)-I301,J300+(F301*Rendszer!$B$1/1000)-I301),0)</f>
        <v>6.4300000000000015</v>
      </c>
      <c r="K301" s="2">
        <f t="shared" si="9"/>
        <v>0</v>
      </c>
    </row>
    <row r="302" spans="1:11" x14ac:dyDescent="0.25">
      <c r="A302" s="1" t="s">
        <v>46</v>
      </c>
      <c r="B302" s="1" t="s">
        <v>26</v>
      </c>
      <c r="C302" s="2">
        <v>13.8</v>
      </c>
      <c r="D302" s="2">
        <v>18.3</v>
      </c>
      <c r="E302" s="2">
        <v>10.8</v>
      </c>
      <c r="F302" s="2">
        <v>0</v>
      </c>
      <c r="G302">
        <v>0.24</v>
      </c>
      <c r="H302" s="2">
        <f t="shared" si="8"/>
        <v>3.5</v>
      </c>
      <c r="I302" s="2">
        <f>IF(AND(A302&gt;=Rendszer!$B$4,A302&lt;=Rendszer!$B$5),(H302*Rendszer!$B$2/1000)-(IF(F302&gt;H302,H302*Rendszer!$B$2/1000,F302*Rendszer!$B$2/1000)),0)</f>
        <v>1.05</v>
      </c>
      <c r="J302" s="2">
        <f>IF((J301+(F302*Rendszer!$B$1/1000)-I302)&gt;0,IF(J301+(F302*Rendszer!$B$1/1000)&gt;(Rendszer!$B$3*Rendszer!$C$3),(Rendszer!$B$3*Rendszer!$C$3)-I302,J301+(F302*Rendszer!$B$1/1000)-I302),0)</f>
        <v>5.3800000000000017</v>
      </c>
      <c r="K302" s="2">
        <f t="shared" si="9"/>
        <v>0</v>
      </c>
    </row>
    <row r="303" spans="1:11" x14ac:dyDescent="0.25">
      <c r="A303" s="1" t="s">
        <v>46</v>
      </c>
      <c r="B303" s="1" t="s">
        <v>27</v>
      </c>
      <c r="C303" s="2">
        <v>13.2</v>
      </c>
      <c r="D303" s="2">
        <v>19</v>
      </c>
      <c r="E303" s="2">
        <v>9.4</v>
      </c>
      <c r="F303" s="2">
        <v>0</v>
      </c>
      <c r="G303">
        <v>0.24</v>
      </c>
      <c r="H303" s="2">
        <f t="shared" si="8"/>
        <v>3.4</v>
      </c>
      <c r="I303" s="2">
        <f>IF(AND(A303&gt;=Rendszer!$B$4,A303&lt;=Rendszer!$B$5),(H303*Rendszer!$B$2/1000)-(IF(F303&gt;H303,H303*Rendszer!$B$2/1000,F303*Rendszer!$B$2/1000)),0)</f>
        <v>1.02</v>
      </c>
      <c r="J303" s="2">
        <f>IF((J302+(F303*Rendszer!$B$1/1000)-I303)&gt;0,IF(J302+(F303*Rendszer!$B$1/1000)&gt;(Rendszer!$B$3*Rendszer!$C$3),(Rendszer!$B$3*Rendszer!$C$3)-I303,J302+(F303*Rendszer!$B$1/1000)-I303),0)</f>
        <v>4.3600000000000012</v>
      </c>
      <c r="K303" s="2">
        <f t="shared" si="9"/>
        <v>0</v>
      </c>
    </row>
    <row r="304" spans="1:11" x14ac:dyDescent="0.25">
      <c r="A304" s="1" t="s">
        <v>46</v>
      </c>
      <c r="B304" s="1" t="s">
        <v>28</v>
      </c>
      <c r="C304" s="2">
        <v>11.5</v>
      </c>
      <c r="D304" s="2">
        <v>16.8</v>
      </c>
      <c r="E304" s="2">
        <v>8.8000000000000007</v>
      </c>
      <c r="F304" s="2">
        <v>1.4</v>
      </c>
      <c r="G304">
        <v>0.24</v>
      </c>
      <c r="H304" s="2">
        <f t="shared" si="8"/>
        <v>3.2</v>
      </c>
      <c r="I304" s="2">
        <f>IF(AND(A304&gt;=Rendszer!$B$4,A304&lt;=Rendszer!$B$5),(H304*Rendszer!$B$2/1000)-(IF(F304&gt;H304,H304*Rendszer!$B$2/1000,F304*Rendszer!$B$2/1000)),0)</f>
        <v>0.54</v>
      </c>
      <c r="J304" s="2">
        <f>IF((J303+(F304*Rendszer!$B$1/1000)-I304)&gt;0,IF(J303+(F304*Rendszer!$B$1/1000)&gt;(Rendszer!$B$3*Rendszer!$C$3),(Rendszer!$B$3*Rendszer!$C$3)-I304,J303+(F304*Rendszer!$B$1/1000)-I304),0)</f>
        <v>4.1000000000000014</v>
      </c>
      <c r="K304" s="2">
        <f t="shared" si="9"/>
        <v>0</v>
      </c>
    </row>
    <row r="305" spans="1:11" x14ac:dyDescent="0.25">
      <c r="A305" s="1" t="s">
        <v>46</v>
      </c>
      <c r="B305" s="1" t="s">
        <v>29</v>
      </c>
      <c r="C305" s="2">
        <v>10.7</v>
      </c>
      <c r="D305" s="2">
        <v>13.3</v>
      </c>
      <c r="E305" s="2">
        <v>7.6</v>
      </c>
      <c r="F305" s="2">
        <v>1.5</v>
      </c>
      <c r="G305">
        <v>0.24</v>
      </c>
      <c r="H305" s="2">
        <f t="shared" si="8"/>
        <v>3.2</v>
      </c>
      <c r="I305" s="2">
        <f>IF(AND(A305&gt;=Rendszer!$B$4,A305&lt;=Rendszer!$B$5),(H305*Rendszer!$B$2/1000)-(IF(F305&gt;H305,H305*Rendszer!$B$2/1000,F305*Rendszer!$B$2/1000)),0)</f>
        <v>0.51</v>
      </c>
      <c r="J305" s="2">
        <f>IF((J304+(F305*Rendszer!$B$1/1000)-I305)&gt;0,IF(J304+(F305*Rendszer!$B$1/1000)&gt;(Rendszer!$B$3*Rendszer!$C$3),(Rendszer!$B$3*Rendszer!$C$3)-I305,J304+(F305*Rendszer!$B$1/1000)-I305),0)</f>
        <v>3.8900000000000015</v>
      </c>
      <c r="K305" s="2">
        <f t="shared" si="9"/>
        <v>0</v>
      </c>
    </row>
    <row r="306" spans="1:11" x14ac:dyDescent="0.25">
      <c r="A306" s="1" t="s">
        <v>46</v>
      </c>
      <c r="B306" s="1" t="s">
        <v>30</v>
      </c>
      <c r="C306" s="2">
        <v>13.2</v>
      </c>
      <c r="D306" s="2">
        <v>15.4</v>
      </c>
      <c r="E306" s="2">
        <v>11.5</v>
      </c>
      <c r="F306" s="2">
        <v>0</v>
      </c>
      <c r="G306">
        <v>0.24</v>
      </c>
      <c r="H306" s="2">
        <f t="shared" si="8"/>
        <v>3.4</v>
      </c>
      <c r="I306" s="2">
        <f>IF(AND(A306&gt;=Rendszer!$B$4,A306&lt;=Rendszer!$B$5),(H306*Rendszer!$B$2/1000)-(IF(F306&gt;H306,H306*Rendszer!$B$2/1000,F306*Rendszer!$B$2/1000)),0)</f>
        <v>1.02</v>
      </c>
      <c r="J306" s="2">
        <f>IF((J305+(F306*Rendszer!$B$1/1000)-I306)&gt;0,IF(J305+(F306*Rendszer!$B$1/1000)&gt;(Rendszer!$B$3*Rendszer!$C$3),(Rendszer!$B$3*Rendszer!$C$3)-I306,J305+(F306*Rendszer!$B$1/1000)-I306),0)</f>
        <v>2.8700000000000014</v>
      </c>
      <c r="K306" s="2">
        <f t="shared" si="9"/>
        <v>0</v>
      </c>
    </row>
    <row r="307" spans="1:11" x14ac:dyDescent="0.25">
      <c r="A307" s="1" t="s">
        <v>43</v>
      </c>
      <c r="B307" s="1" t="s">
        <v>0</v>
      </c>
      <c r="C307" s="2">
        <v>10</v>
      </c>
      <c r="D307" s="2">
        <v>13.1</v>
      </c>
      <c r="E307" s="2">
        <v>6.4</v>
      </c>
      <c r="F307" s="2">
        <v>4.9000000000000004</v>
      </c>
      <c r="G307">
        <v>0.21</v>
      </c>
      <c r="H307" s="2">
        <f t="shared" si="8"/>
        <v>2.7</v>
      </c>
      <c r="I307" s="2">
        <f>IF(AND(A307&gt;=Rendszer!$B$4,A307&lt;=Rendszer!$B$5),(H307*Rendszer!$B$2/1000)-(IF(F307&gt;H307,H307*Rendszer!$B$2/1000,F307*Rendszer!$B$2/1000)),0)</f>
        <v>0</v>
      </c>
      <c r="J307" s="2">
        <f>IF((J306+(F307*Rendszer!$B$1/1000)-I307)&gt;0,IF(J306+(F307*Rendszer!$B$1/1000)&gt;(Rendszer!$B$3*Rendszer!$C$3),(Rendszer!$B$3*Rendszer!$C$3)-I307,J306+(F307*Rendszer!$B$1/1000)-I307),0)</f>
        <v>3.8500000000000014</v>
      </c>
      <c r="K307" s="2">
        <f t="shared" si="9"/>
        <v>0</v>
      </c>
    </row>
    <row r="308" spans="1:11" x14ac:dyDescent="0.25">
      <c r="A308" s="1" t="s">
        <v>43</v>
      </c>
      <c r="B308" s="1" t="s">
        <v>1</v>
      </c>
      <c r="C308" s="2">
        <v>11.7</v>
      </c>
      <c r="D308" s="2">
        <v>13.7</v>
      </c>
      <c r="E308" s="2">
        <v>9.6</v>
      </c>
      <c r="F308" s="2">
        <v>0</v>
      </c>
      <c r="G308">
        <v>0.21</v>
      </c>
      <c r="H308" s="2">
        <f t="shared" si="8"/>
        <v>2.9</v>
      </c>
      <c r="I308" s="2">
        <f>IF(AND(A308&gt;=Rendszer!$B$4,A308&lt;=Rendszer!$B$5),(H308*Rendszer!$B$2/1000)-(IF(F308&gt;H308,H308*Rendszer!$B$2/1000,F308*Rendszer!$B$2/1000)),0)</f>
        <v>0</v>
      </c>
      <c r="J308" s="2">
        <f>IF((J307+(F308*Rendszer!$B$1/1000)-I308)&gt;0,IF(J307+(F308*Rendszer!$B$1/1000)&gt;(Rendszer!$B$3*Rendszer!$C$3),(Rendszer!$B$3*Rendszer!$C$3)-I308,J307+(F308*Rendszer!$B$1/1000)-I308),0)</f>
        <v>3.8500000000000014</v>
      </c>
      <c r="K308" s="2">
        <f t="shared" si="9"/>
        <v>0</v>
      </c>
    </row>
    <row r="309" spans="1:11" x14ac:dyDescent="0.25">
      <c r="A309" s="1" t="s">
        <v>43</v>
      </c>
      <c r="B309" s="1" t="s">
        <v>2</v>
      </c>
      <c r="C309" s="2">
        <v>12.3</v>
      </c>
      <c r="D309" s="2">
        <v>14.5</v>
      </c>
      <c r="E309" s="2">
        <v>10.4</v>
      </c>
      <c r="F309" s="2">
        <v>0</v>
      </c>
      <c r="G309">
        <v>0.21</v>
      </c>
      <c r="H309" s="2">
        <f t="shared" si="8"/>
        <v>2.9</v>
      </c>
      <c r="I309" s="2">
        <f>IF(AND(A309&gt;=Rendszer!$B$4,A309&lt;=Rendszer!$B$5),(H309*Rendszer!$B$2/1000)-(IF(F309&gt;H309,H309*Rendszer!$B$2/1000,F309*Rendszer!$B$2/1000)),0)</f>
        <v>0</v>
      </c>
      <c r="J309" s="2">
        <f>IF((J308+(F309*Rendszer!$B$1/1000)-I309)&gt;0,IF(J308+(F309*Rendszer!$B$1/1000)&gt;(Rendszer!$B$3*Rendszer!$C$3),(Rendszer!$B$3*Rendszer!$C$3)-I309,J308+(F309*Rendszer!$B$1/1000)-I309),0)</f>
        <v>3.8500000000000014</v>
      </c>
      <c r="K309" s="2">
        <f t="shared" si="9"/>
        <v>0</v>
      </c>
    </row>
    <row r="310" spans="1:11" x14ac:dyDescent="0.25">
      <c r="A310" s="1" t="s">
        <v>43</v>
      </c>
      <c r="B310" s="1" t="s">
        <v>3</v>
      </c>
      <c r="C310" s="2">
        <v>12.7</v>
      </c>
      <c r="D310" s="2">
        <v>14.8</v>
      </c>
      <c r="E310" s="2">
        <v>11.3</v>
      </c>
      <c r="F310" s="2">
        <v>13.6</v>
      </c>
      <c r="G310">
        <v>0.21</v>
      </c>
      <c r="H310" s="2">
        <f t="shared" si="8"/>
        <v>3</v>
      </c>
      <c r="I310" s="2">
        <f>IF(AND(A310&gt;=Rendszer!$B$4,A310&lt;=Rendszer!$B$5),(H310*Rendszer!$B$2/1000)-(IF(F310&gt;H310,H310*Rendszer!$B$2/1000,F310*Rendszer!$B$2/1000)),0)</f>
        <v>0</v>
      </c>
      <c r="J310" s="2">
        <f>IF((J309+(F310*Rendszer!$B$1/1000)-I310)&gt;0,IF(J309+(F310*Rendszer!$B$1/1000)&gt;(Rendszer!$B$3*Rendszer!$C$3),(Rendszer!$B$3*Rendszer!$C$3)-I310,J309+(F310*Rendszer!$B$1/1000)-I310),0)</f>
        <v>6.5700000000000021</v>
      </c>
      <c r="K310" s="2">
        <f t="shared" si="9"/>
        <v>0</v>
      </c>
    </row>
    <row r="311" spans="1:11" x14ac:dyDescent="0.25">
      <c r="A311" s="1" t="s">
        <v>43</v>
      </c>
      <c r="B311" s="1" t="s">
        <v>4</v>
      </c>
      <c r="C311" s="2">
        <v>11.1</v>
      </c>
      <c r="D311" s="2">
        <v>14.1</v>
      </c>
      <c r="E311" s="2">
        <v>9.9</v>
      </c>
      <c r="F311" s="2">
        <v>0.2</v>
      </c>
      <c r="G311">
        <v>0.21</v>
      </c>
      <c r="H311" s="2">
        <f t="shared" si="8"/>
        <v>2.8000000000000003</v>
      </c>
      <c r="I311" s="2">
        <f>IF(AND(A311&gt;=Rendszer!$B$4,A311&lt;=Rendszer!$B$5),(H311*Rendszer!$B$2/1000)-(IF(F311&gt;H311,H311*Rendszer!$B$2/1000,F311*Rendszer!$B$2/1000)),0)</f>
        <v>0</v>
      </c>
      <c r="J311" s="2">
        <f>IF((J310+(F311*Rendszer!$B$1/1000)-I311)&gt;0,IF(J310+(F311*Rendszer!$B$1/1000)&gt;(Rendszer!$B$3*Rendszer!$C$3),(Rendszer!$B$3*Rendszer!$C$3)-I311,J310+(F311*Rendszer!$B$1/1000)-I311),0)</f>
        <v>6.6100000000000021</v>
      </c>
      <c r="K311" s="2">
        <f t="shared" si="9"/>
        <v>0</v>
      </c>
    </row>
    <row r="312" spans="1:11" x14ac:dyDescent="0.25">
      <c r="A312" s="1" t="s">
        <v>43</v>
      </c>
      <c r="B312" s="1" t="s">
        <v>5</v>
      </c>
      <c r="C312" s="2">
        <v>8.5</v>
      </c>
      <c r="D312" s="2">
        <v>13.9</v>
      </c>
      <c r="E312" s="2">
        <v>4.7</v>
      </c>
      <c r="F312" s="2">
        <v>0</v>
      </c>
      <c r="G312">
        <v>0.21</v>
      </c>
      <c r="H312" s="2">
        <f t="shared" si="8"/>
        <v>2.6</v>
      </c>
      <c r="I312" s="2">
        <f>IF(AND(A312&gt;=Rendszer!$B$4,A312&lt;=Rendszer!$B$5),(H312*Rendszer!$B$2/1000)-(IF(F312&gt;H312,H312*Rendszer!$B$2/1000,F312*Rendszer!$B$2/1000)),0)</f>
        <v>0</v>
      </c>
      <c r="J312" s="2">
        <f>IF((J311+(F312*Rendszer!$B$1/1000)-I312)&gt;0,IF(J311+(F312*Rendszer!$B$1/1000)&gt;(Rendszer!$B$3*Rendszer!$C$3),(Rendszer!$B$3*Rendszer!$C$3)-I312,J311+(F312*Rendszer!$B$1/1000)-I312),0)</f>
        <v>6.6100000000000021</v>
      </c>
      <c r="K312" s="2">
        <f t="shared" si="9"/>
        <v>0</v>
      </c>
    </row>
    <row r="313" spans="1:11" x14ac:dyDescent="0.25">
      <c r="A313" s="1" t="s">
        <v>43</v>
      </c>
      <c r="B313" s="1" t="s">
        <v>6</v>
      </c>
      <c r="C313" s="2">
        <v>8.1999999999999993</v>
      </c>
      <c r="D313" s="2">
        <v>15.1</v>
      </c>
      <c r="E313" s="2">
        <v>4.3</v>
      </c>
      <c r="F313" s="2">
        <v>0</v>
      </c>
      <c r="G313">
        <v>0.21</v>
      </c>
      <c r="H313" s="2">
        <f t="shared" si="8"/>
        <v>2.5</v>
      </c>
      <c r="I313" s="2">
        <f>IF(AND(A313&gt;=Rendszer!$B$4,A313&lt;=Rendszer!$B$5),(H313*Rendszer!$B$2/1000)-(IF(F313&gt;H313,H313*Rendszer!$B$2/1000,F313*Rendszer!$B$2/1000)),0)</f>
        <v>0</v>
      </c>
      <c r="J313" s="2">
        <f>IF((J312+(F313*Rendszer!$B$1/1000)-I313)&gt;0,IF(J312+(F313*Rendszer!$B$1/1000)&gt;(Rendszer!$B$3*Rendszer!$C$3),(Rendszer!$B$3*Rendszer!$C$3)-I313,J312+(F313*Rendszer!$B$1/1000)-I313),0)</f>
        <v>6.6100000000000021</v>
      </c>
      <c r="K313" s="2">
        <f t="shared" si="9"/>
        <v>0</v>
      </c>
    </row>
    <row r="314" spans="1:11" x14ac:dyDescent="0.25">
      <c r="A314" s="1" t="s">
        <v>43</v>
      </c>
      <c r="B314" s="1" t="s">
        <v>7</v>
      </c>
      <c r="C314" s="2">
        <v>6.9</v>
      </c>
      <c r="D314" s="2">
        <v>13</v>
      </c>
      <c r="E314" s="2">
        <v>3.7</v>
      </c>
      <c r="F314" s="2">
        <v>0</v>
      </c>
      <c r="G314">
        <v>0.21</v>
      </c>
      <c r="H314" s="2">
        <f t="shared" si="8"/>
        <v>2.4</v>
      </c>
      <c r="I314" s="2">
        <f>IF(AND(A314&gt;=Rendszer!$B$4,A314&lt;=Rendszer!$B$5),(H314*Rendszer!$B$2/1000)-(IF(F314&gt;H314,H314*Rendszer!$B$2/1000,F314*Rendszer!$B$2/1000)),0)</f>
        <v>0</v>
      </c>
      <c r="J314" s="2">
        <f>IF((J313+(F314*Rendszer!$B$1/1000)-I314)&gt;0,IF(J313+(F314*Rendszer!$B$1/1000)&gt;(Rendszer!$B$3*Rendszer!$C$3),(Rendszer!$B$3*Rendszer!$C$3)-I314,J313+(F314*Rendszer!$B$1/1000)-I314),0)</f>
        <v>6.6100000000000021</v>
      </c>
      <c r="K314" s="2">
        <f t="shared" si="9"/>
        <v>0</v>
      </c>
    </row>
    <row r="315" spans="1:11" x14ac:dyDescent="0.25">
      <c r="A315" s="1" t="s">
        <v>43</v>
      </c>
      <c r="B315" s="1" t="s">
        <v>8</v>
      </c>
      <c r="C315" s="2">
        <v>6.7</v>
      </c>
      <c r="D315" s="2">
        <v>13.5</v>
      </c>
      <c r="E315" s="2">
        <v>2.5</v>
      </c>
      <c r="F315" s="2">
        <v>0</v>
      </c>
      <c r="G315">
        <v>0.21</v>
      </c>
      <c r="H315" s="2">
        <f t="shared" si="8"/>
        <v>2.4</v>
      </c>
      <c r="I315" s="2">
        <f>IF(AND(A315&gt;=Rendszer!$B$4,A315&lt;=Rendszer!$B$5),(H315*Rendszer!$B$2/1000)-(IF(F315&gt;H315,H315*Rendszer!$B$2/1000,F315*Rendszer!$B$2/1000)),0)</f>
        <v>0</v>
      </c>
      <c r="J315" s="2">
        <f>IF((J314+(F315*Rendszer!$B$1/1000)-I315)&gt;0,IF(J314+(F315*Rendszer!$B$1/1000)&gt;(Rendszer!$B$3*Rendszer!$C$3),(Rendszer!$B$3*Rendszer!$C$3)-I315,J314+(F315*Rendszer!$B$1/1000)-I315),0)</f>
        <v>6.6100000000000021</v>
      </c>
      <c r="K315" s="2">
        <f t="shared" si="9"/>
        <v>0</v>
      </c>
    </row>
    <row r="316" spans="1:11" x14ac:dyDescent="0.25">
      <c r="A316" s="1" t="s">
        <v>43</v>
      </c>
      <c r="B316" s="1" t="s">
        <v>9</v>
      </c>
      <c r="C316" s="2">
        <v>6</v>
      </c>
      <c r="D316" s="2">
        <v>7.9</v>
      </c>
      <c r="E316" s="2">
        <v>4.9000000000000004</v>
      </c>
      <c r="F316" s="2">
        <v>0</v>
      </c>
      <c r="G316">
        <v>0.21</v>
      </c>
      <c r="H316" s="2">
        <f t="shared" si="8"/>
        <v>2.3000000000000003</v>
      </c>
      <c r="I316" s="2">
        <f>IF(AND(A316&gt;=Rendszer!$B$4,A316&lt;=Rendszer!$B$5),(H316*Rendszer!$B$2/1000)-(IF(F316&gt;H316,H316*Rendszer!$B$2/1000,F316*Rendszer!$B$2/1000)),0)</f>
        <v>0</v>
      </c>
      <c r="J316" s="2">
        <f>IF((J315+(F316*Rendszer!$B$1/1000)-I316)&gt;0,IF(J315+(F316*Rendszer!$B$1/1000)&gt;(Rendszer!$B$3*Rendszer!$C$3),(Rendszer!$B$3*Rendszer!$C$3)-I316,J315+(F316*Rendszer!$B$1/1000)-I316),0)</f>
        <v>6.6100000000000021</v>
      </c>
      <c r="K316" s="2">
        <f t="shared" si="9"/>
        <v>0</v>
      </c>
    </row>
    <row r="317" spans="1:11" x14ac:dyDescent="0.25">
      <c r="A317" s="1" t="s">
        <v>43</v>
      </c>
      <c r="B317" s="1" t="s">
        <v>10</v>
      </c>
      <c r="C317" s="2">
        <v>6</v>
      </c>
      <c r="D317" s="2">
        <v>7.9</v>
      </c>
      <c r="E317" s="2">
        <v>4.5999999999999996</v>
      </c>
      <c r="F317" s="2">
        <v>0.1</v>
      </c>
      <c r="G317">
        <v>0.21</v>
      </c>
      <c r="H317" s="2">
        <f t="shared" si="8"/>
        <v>2.3000000000000003</v>
      </c>
      <c r="I317" s="2">
        <f>IF(AND(A317&gt;=Rendszer!$B$4,A317&lt;=Rendszer!$B$5),(H317*Rendszer!$B$2/1000)-(IF(F317&gt;H317,H317*Rendszer!$B$2/1000,F317*Rendszer!$B$2/1000)),0)</f>
        <v>0</v>
      </c>
      <c r="J317" s="2">
        <f>IF((J316+(F317*Rendszer!$B$1/1000)-I317)&gt;0,IF(J316+(F317*Rendszer!$B$1/1000)&gt;(Rendszer!$B$3*Rendszer!$C$3),(Rendszer!$B$3*Rendszer!$C$3)-I317,J316+(F317*Rendszer!$B$1/1000)-I317),0)</f>
        <v>6.6300000000000017</v>
      </c>
      <c r="K317" s="2">
        <f t="shared" si="9"/>
        <v>0</v>
      </c>
    </row>
    <row r="318" spans="1:11" x14ac:dyDescent="0.25">
      <c r="A318" s="1" t="s">
        <v>43</v>
      </c>
      <c r="B318" s="1" t="s">
        <v>11</v>
      </c>
      <c r="C318" s="2">
        <v>6.7</v>
      </c>
      <c r="D318" s="2">
        <v>8.1</v>
      </c>
      <c r="E318" s="2">
        <v>5.7</v>
      </c>
      <c r="F318" s="2">
        <v>0.3</v>
      </c>
      <c r="G318">
        <v>0.21</v>
      </c>
      <c r="H318" s="2">
        <f t="shared" si="8"/>
        <v>2.4</v>
      </c>
      <c r="I318" s="2">
        <f>IF(AND(A318&gt;=Rendszer!$B$4,A318&lt;=Rendszer!$B$5),(H318*Rendszer!$B$2/1000)-(IF(F318&gt;H318,H318*Rendszer!$B$2/1000,F318*Rendszer!$B$2/1000)),0)</f>
        <v>0</v>
      </c>
      <c r="J318" s="2">
        <f>IF((J317+(F318*Rendszer!$B$1/1000)-I318)&gt;0,IF(J317+(F318*Rendszer!$B$1/1000)&gt;(Rendszer!$B$3*Rendszer!$C$3),(Rendszer!$B$3*Rendszer!$C$3)-I318,J317+(F318*Rendszer!$B$1/1000)-I318),0)</f>
        <v>6.6900000000000013</v>
      </c>
      <c r="K318" s="2">
        <f t="shared" si="9"/>
        <v>0</v>
      </c>
    </row>
    <row r="319" spans="1:11" x14ac:dyDescent="0.25">
      <c r="A319" s="1" t="s">
        <v>43</v>
      </c>
      <c r="B319" s="1" t="s">
        <v>12</v>
      </c>
      <c r="C319" s="2">
        <v>8.6999999999999993</v>
      </c>
      <c r="D319" s="2">
        <v>11.3</v>
      </c>
      <c r="E319" s="2">
        <v>6.3</v>
      </c>
      <c r="F319" s="2">
        <v>0</v>
      </c>
      <c r="G319">
        <v>0.21</v>
      </c>
      <c r="H319" s="2">
        <f t="shared" si="8"/>
        <v>2.6</v>
      </c>
      <c r="I319" s="2">
        <f>IF(AND(A319&gt;=Rendszer!$B$4,A319&lt;=Rendszer!$B$5),(H319*Rendszer!$B$2/1000)-(IF(F319&gt;H319,H319*Rendszer!$B$2/1000,F319*Rendszer!$B$2/1000)),0)</f>
        <v>0</v>
      </c>
      <c r="J319" s="2">
        <f>IF((J318+(F319*Rendszer!$B$1/1000)-I319)&gt;0,IF(J318+(F319*Rendszer!$B$1/1000)&gt;(Rendszer!$B$3*Rendszer!$C$3),(Rendszer!$B$3*Rendszer!$C$3)-I319,J318+(F319*Rendszer!$B$1/1000)-I319),0)</f>
        <v>6.6900000000000013</v>
      </c>
      <c r="K319" s="2">
        <f t="shared" si="9"/>
        <v>0</v>
      </c>
    </row>
    <row r="320" spans="1:11" x14ac:dyDescent="0.25">
      <c r="A320" s="1" t="s">
        <v>43</v>
      </c>
      <c r="B320" s="1" t="s">
        <v>13</v>
      </c>
      <c r="C320" s="2">
        <v>8.6</v>
      </c>
      <c r="D320" s="2">
        <v>10.6</v>
      </c>
      <c r="E320" s="2">
        <v>7.4</v>
      </c>
      <c r="F320" s="2">
        <v>0</v>
      </c>
      <c r="G320">
        <v>0.21</v>
      </c>
      <c r="H320" s="2">
        <f t="shared" si="8"/>
        <v>2.6</v>
      </c>
      <c r="I320" s="2">
        <f>IF(AND(A320&gt;=Rendszer!$B$4,A320&lt;=Rendszer!$B$5),(H320*Rendszer!$B$2/1000)-(IF(F320&gt;H320,H320*Rendszer!$B$2/1000,F320*Rendszer!$B$2/1000)),0)</f>
        <v>0</v>
      </c>
      <c r="J320" s="2">
        <f>IF((J319+(F320*Rendszer!$B$1/1000)-I320)&gt;0,IF(J319+(F320*Rendszer!$B$1/1000)&gt;(Rendszer!$B$3*Rendszer!$C$3),(Rendszer!$B$3*Rendszer!$C$3)-I320,J319+(F320*Rendszer!$B$1/1000)-I320),0)</f>
        <v>6.6900000000000013</v>
      </c>
      <c r="K320" s="2">
        <f t="shared" si="9"/>
        <v>0</v>
      </c>
    </row>
    <row r="321" spans="1:11" x14ac:dyDescent="0.25">
      <c r="A321" s="1" t="s">
        <v>43</v>
      </c>
      <c r="B321" s="1" t="s">
        <v>14</v>
      </c>
      <c r="C321" s="2">
        <v>8.1</v>
      </c>
      <c r="D321" s="2">
        <v>10.4</v>
      </c>
      <c r="E321" s="2">
        <v>7.3</v>
      </c>
      <c r="F321" s="2">
        <v>0</v>
      </c>
      <c r="G321">
        <v>0.21</v>
      </c>
      <c r="H321" s="2">
        <f t="shared" si="8"/>
        <v>2.5</v>
      </c>
      <c r="I321" s="2">
        <f>IF(AND(A321&gt;=Rendszer!$B$4,A321&lt;=Rendszer!$B$5),(H321*Rendszer!$B$2/1000)-(IF(F321&gt;H321,H321*Rendszer!$B$2/1000,F321*Rendszer!$B$2/1000)),0)</f>
        <v>0</v>
      </c>
      <c r="J321" s="2">
        <f>IF((J320+(F321*Rendszer!$B$1/1000)-I321)&gt;0,IF(J320+(F321*Rendszer!$B$1/1000)&gt;(Rendszer!$B$3*Rendszer!$C$3),(Rendszer!$B$3*Rendszer!$C$3)-I321,J320+(F321*Rendszer!$B$1/1000)-I321),0)</f>
        <v>6.6900000000000013</v>
      </c>
      <c r="K321" s="2">
        <f t="shared" si="9"/>
        <v>0</v>
      </c>
    </row>
    <row r="322" spans="1:11" x14ac:dyDescent="0.25">
      <c r="A322" s="1" t="s">
        <v>43</v>
      </c>
      <c r="B322" s="1" t="s">
        <v>15</v>
      </c>
      <c r="C322" s="2">
        <v>7.1</v>
      </c>
      <c r="D322" s="2">
        <v>8.6</v>
      </c>
      <c r="E322" s="2">
        <v>6.3</v>
      </c>
      <c r="F322" s="2">
        <v>0</v>
      </c>
      <c r="G322">
        <v>0.21</v>
      </c>
      <c r="H322" s="2">
        <f t="shared" si="8"/>
        <v>2.4</v>
      </c>
      <c r="I322" s="2">
        <f>IF(AND(A322&gt;=Rendszer!$B$4,A322&lt;=Rendszer!$B$5),(H322*Rendszer!$B$2/1000)-(IF(F322&gt;H322,H322*Rendszer!$B$2/1000,F322*Rendszer!$B$2/1000)),0)</f>
        <v>0</v>
      </c>
      <c r="J322" s="2">
        <f>IF((J321+(F322*Rendszer!$B$1/1000)-I322)&gt;0,IF(J321+(F322*Rendszer!$B$1/1000)&gt;(Rendszer!$B$3*Rendszer!$C$3),(Rendszer!$B$3*Rendszer!$C$3)-I322,J321+(F322*Rendszer!$B$1/1000)-I322),0)</f>
        <v>6.6900000000000013</v>
      </c>
      <c r="K322" s="2">
        <f t="shared" si="9"/>
        <v>0</v>
      </c>
    </row>
    <row r="323" spans="1:11" x14ac:dyDescent="0.25">
      <c r="A323" s="1" t="s">
        <v>43</v>
      </c>
      <c r="B323" s="1" t="s">
        <v>16</v>
      </c>
      <c r="C323" s="2">
        <v>9.9</v>
      </c>
      <c r="D323" s="2">
        <v>14.5</v>
      </c>
      <c r="E323" s="2">
        <v>7.3</v>
      </c>
      <c r="F323" s="2">
        <v>0</v>
      </c>
      <c r="G323">
        <v>0.21</v>
      </c>
      <c r="H323" s="2">
        <f t="shared" ref="H323:H367" si="10">ROUNDUP(G323*(0.46*C323+8),1)</f>
        <v>2.7</v>
      </c>
      <c r="I323" s="2">
        <f>IF(AND(A323&gt;=Rendszer!$B$4,A323&lt;=Rendszer!$B$5),(H323*Rendszer!$B$2/1000)-(IF(F323&gt;H323,H323*Rendszer!$B$2/1000,F323*Rendszer!$B$2/1000)),0)</f>
        <v>0</v>
      </c>
      <c r="J323" s="2">
        <f>IF((J322+(F323*Rendszer!$B$1/1000)-I323)&gt;0,IF(J322+(F323*Rendszer!$B$1/1000)&gt;(Rendszer!$B$3*Rendszer!$C$3),(Rendszer!$B$3*Rendszer!$C$3)-I323,J322+(F323*Rendszer!$B$1/1000)-I323),0)</f>
        <v>6.6900000000000013</v>
      </c>
      <c r="K323" s="2">
        <f t="shared" ref="K323:K367" si="11">IF(I323-J323&lt;0,0,I323-J323)</f>
        <v>0</v>
      </c>
    </row>
    <row r="324" spans="1:11" x14ac:dyDescent="0.25">
      <c r="A324" s="1" t="s">
        <v>43</v>
      </c>
      <c r="B324" s="1" t="s">
        <v>17</v>
      </c>
      <c r="C324" s="2">
        <v>9.1999999999999993</v>
      </c>
      <c r="D324" s="2">
        <v>15.1</v>
      </c>
      <c r="E324" s="2">
        <v>5.4</v>
      </c>
      <c r="F324" s="2">
        <v>0</v>
      </c>
      <c r="G324">
        <v>0.21</v>
      </c>
      <c r="H324" s="2">
        <f t="shared" si="10"/>
        <v>2.6</v>
      </c>
      <c r="I324" s="2">
        <f>IF(AND(A324&gt;=Rendszer!$B$4,A324&lt;=Rendszer!$B$5),(H324*Rendszer!$B$2/1000)-(IF(F324&gt;H324,H324*Rendszer!$B$2/1000,F324*Rendszer!$B$2/1000)),0)</f>
        <v>0</v>
      </c>
      <c r="J324" s="2">
        <f>IF((J323+(F324*Rendszer!$B$1/1000)-I324)&gt;0,IF(J323+(F324*Rendszer!$B$1/1000)&gt;(Rendszer!$B$3*Rendszer!$C$3),(Rendszer!$B$3*Rendszer!$C$3)-I324,J323+(F324*Rendszer!$B$1/1000)-I324),0)</f>
        <v>6.6900000000000013</v>
      </c>
      <c r="K324" s="2">
        <f t="shared" si="11"/>
        <v>0</v>
      </c>
    </row>
    <row r="325" spans="1:11" x14ac:dyDescent="0.25">
      <c r="A325" s="1" t="s">
        <v>43</v>
      </c>
      <c r="B325" s="1" t="s">
        <v>18</v>
      </c>
      <c r="C325" s="2">
        <v>7.6</v>
      </c>
      <c r="D325" s="2">
        <v>11</v>
      </c>
      <c r="E325" s="2">
        <v>5.2</v>
      </c>
      <c r="F325" s="2">
        <v>2.4</v>
      </c>
      <c r="G325">
        <v>0.21</v>
      </c>
      <c r="H325" s="2">
        <f t="shared" si="10"/>
        <v>2.5</v>
      </c>
      <c r="I325" s="2">
        <f>IF(AND(A325&gt;=Rendszer!$B$4,A325&lt;=Rendszer!$B$5),(H325*Rendszer!$B$2/1000)-(IF(F325&gt;H325,H325*Rendszer!$B$2/1000,F325*Rendszer!$B$2/1000)),0)</f>
        <v>0</v>
      </c>
      <c r="J325" s="2">
        <f>IF((J324+(F325*Rendszer!$B$1/1000)-I325)&gt;0,IF(J324+(F325*Rendszer!$B$1/1000)&gt;(Rendszer!$B$3*Rendszer!$C$3),(Rendszer!$B$3*Rendszer!$C$3)-I325,J324+(F325*Rendszer!$B$1/1000)-I325),0)</f>
        <v>7.1700000000000017</v>
      </c>
      <c r="K325" s="2">
        <f t="shared" si="11"/>
        <v>0</v>
      </c>
    </row>
    <row r="326" spans="1:11" x14ac:dyDescent="0.25">
      <c r="A326" s="1" t="s">
        <v>43</v>
      </c>
      <c r="B326" s="1" t="s">
        <v>19</v>
      </c>
      <c r="C326" s="2">
        <v>7.1</v>
      </c>
      <c r="D326" s="2">
        <v>10.199999999999999</v>
      </c>
      <c r="E326" s="2">
        <v>5.5</v>
      </c>
      <c r="F326" s="2">
        <v>0.4</v>
      </c>
      <c r="G326">
        <v>0.21</v>
      </c>
      <c r="H326" s="2">
        <f t="shared" si="10"/>
        <v>2.4</v>
      </c>
      <c r="I326" s="2">
        <f>IF(AND(A326&gt;=Rendszer!$B$4,A326&lt;=Rendszer!$B$5),(H326*Rendszer!$B$2/1000)-(IF(F326&gt;H326,H326*Rendszer!$B$2/1000,F326*Rendszer!$B$2/1000)),0)</f>
        <v>0</v>
      </c>
      <c r="J326" s="2">
        <f>IF((J325+(F326*Rendszer!$B$1/1000)-I326)&gt;0,IF(J325+(F326*Rendszer!$B$1/1000)&gt;(Rendszer!$B$3*Rendszer!$C$3),(Rendszer!$B$3*Rendszer!$C$3)-I326,J325+(F326*Rendszer!$B$1/1000)-I326),0)</f>
        <v>7.2500000000000018</v>
      </c>
      <c r="K326" s="2">
        <f t="shared" si="11"/>
        <v>0</v>
      </c>
    </row>
    <row r="327" spans="1:11" x14ac:dyDescent="0.25">
      <c r="A327" s="1" t="s">
        <v>43</v>
      </c>
      <c r="B327" s="1" t="s">
        <v>20</v>
      </c>
      <c r="C327" s="2">
        <v>2.9</v>
      </c>
      <c r="D327" s="2">
        <v>7.9</v>
      </c>
      <c r="E327" s="2">
        <v>-0.1</v>
      </c>
      <c r="F327" s="2">
        <v>0</v>
      </c>
      <c r="G327">
        <v>0.21</v>
      </c>
      <c r="H327" s="2">
        <f t="shared" si="10"/>
        <v>2</v>
      </c>
      <c r="I327" s="2">
        <f>IF(AND(A327&gt;=Rendszer!$B$4,A327&lt;=Rendszer!$B$5),(H327*Rendszer!$B$2/1000)-(IF(F327&gt;H327,H327*Rendszer!$B$2/1000,F327*Rendszer!$B$2/1000)),0)</f>
        <v>0</v>
      </c>
      <c r="J327" s="2">
        <f>IF((J326+(F327*Rendszer!$B$1/1000)-I327)&gt;0,IF(J326+(F327*Rendszer!$B$1/1000)&gt;(Rendszer!$B$3*Rendszer!$C$3),(Rendszer!$B$3*Rendszer!$C$3)-I327,J326+(F327*Rendszer!$B$1/1000)-I327),0)</f>
        <v>7.2500000000000018</v>
      </c>
      <c r="K327" s="2">
        <f t="shared" si="11"/>
        <v>0</v>
      </c>
    </row>
    <row r="328" spans="1:11" x14ac:dyDescent="0.25">
      <c r="A328" s="1" t="s">
        <v>43</v>
      </c>
      <c r="B328" s="1" t="s">
        <v>21</v>
      </c>
      <c r="C328" s="2">
        <v>1.1000000000000001</v>
      </c>
      <c r="D328" s="2">
        <v>6.2</v>
      </c>
      <c r="E328" s="2">
        <v>-1.6</v>
      </c>
      <c r="F328" s="2">
        <v>0</v>
      </c>
      <c r="G328">
        <v>0.21</v>
      </c>
      <c r="H328" s="2">
        <f t="shared" si="10"/>
        <v>1.8</v>
      </c>
      <c r="I328" s="2">
        <f>IF(AND(A328&gt;=Rendszer!$B$4,A328&lt;=Rendszer!$B$5),(H328*Rendszer!$B$2/1000)-(IF(F328&gt;H328,H328*Rendszer!$B$2/1000,F328*Rendszer!$B$2/1000)),0)</f>
        <v>0</v>
      </c>
      <c r="J328" s="2">
        <f>IF((J327+(F328*Rendszer!$B$1/1000)-I328)&gt;0,IF(J327+(F328*Rendszer!$B$1/1000)&gt;(Rendszer!$B$3*Rendszer!$C$3),(Rendszer!$B$3*Rendszer!$C$3)-I328,J327+(F328*Rendszer!$B$1/1000)-I328),0)</f>
        <v>7.2500000000000018</v>
      </c>
      <c r="K328" s="2">
        <f t="shared" si="11"/>
        <v>0</v>
      </c>
    </row>
    <row r="329" spans="1:11" x14ac:dyDescent="0.25">
      <c r="A329" s="1" t="s">
        <v>43</v>
      </c>
      <c r="B329" s="1" t="s">
        <v>22</v>
      </c>
      <c r="C329" s="2">
        <v>3.6</v>
      </c>
      <c r="D329" s="2">
        <v>6.1</v>
      </c>
      <c r="E329" s="2">
        <v>0.2</v>
      </c>
      <c r="F329" s="2">
        <v>0.4</v>
      </c>
      <c r="G329">
        <v>0.21</v>
      </c>
      <c r="H329" s="2">
        <f t="shared" si="10"/>
        <v>2.1</v>
      </c>
      <c r="I329" s="2">
        <f>IF(AND(A329&gt;=Rendszer!$B$4,A329&lt;=Rendszer!$B$5),(H329*Rendszer!$B$2/1000)-(IF(F329&gt;H329,H329*Rendszer!$B$2/1000,F329*Rendszer!$B$2/1000)),0)</f>
        <v>0</v>
      </c>
      <c r="J329" s="2">
        <f>IF((J328+(F329*Rendszer!$B$1/1000)-I329)&gt;0,IF(J328+(F329*Rendszer!$B$1/1000)&gt;(Rendszer!$B$3*Rendszer!$C$3),(Rendszer!$B$3*Rendszer!$C$3)-I329,J328+(F329*Rendszer!$B$1/1000)-I329),0)</f>
        <v>7.3300000000000018</v>
      </c>
      <c r="K329" s="2">
        <f t="shared" si="11"/>
        <v>0</v>
      </c>
    </row>
    <row r="330" spans="1:11" x14ac:dyDescent="0.25">
      <c r="A330" s="1" t="s">
        <v>43</v>
      </c>
      <c r="B330" s="1" t="s">
        <v>23</v>
      </c>
      <c r="C330" s="2">
        <v>1.5</v>
      </c>
      <c r="D330" s="2">
        <v>5.6</v>
      </c>
      <c r="E330" s="2">
        <v>-0.4</v>
      </c>
      <c r="F330" s="2">
        <v>0</v>
      </c>
      <c r="G330">
        <v>0.21</v>
      </c>
      <c r="H330" s="2">
        <f t="shared" si="10"/>
        <v>1.9000000000000001</v>
      </c>
      <c r="I330" s="2">
        <f>IF(AND(A330&gt;=Rendszer!$B$4,A330&lt;=Rendszer!$B$5),(H330*Rendszer!$B$2/1000)-(IF(F330&gt;H330,H330*Rendszer!$B$2/1000,F330*Rendszer!$B$2/1000)),0)</f>
        <v>0</v>
      </c>
      <c r="J330" s="2">
        <f>IF((J329+(F330*Rendszer!$B$1/1000)-I330)&gt;0,IF(J329+(F330*Rendszer!$B$1/1000)&gt;(Rendszer!$B$3*Rendszer!$C$3),(Rendszer!$B$3*Rendszer!$C$3)-I330,J329+(F330*Rendszer!$B$1/1000)-I330),0)</f>
        <v>7.3300000000000018</v>
      </c>
      <c r="K330" s="2">
        <f t="shared" si="11"/>
        <v>0</v>
      </c>
    </row>
    <row r="331" spans="1:11" x14ac:dyDescent="0.25">
      <c r="A331" s="1" t="s">
        <v>43</v>
      </c>
      <c r="B331" s="1" t="s">
        <v>24</v>
      </c>
      <c r="C331" s="2">
        <v>1.9</v>
      </c>
      <c r="D331" s="2">
        <v>3.5</v>
      </c>
      <c r="E331" s="2">
        <v>0</v>
      </c>
      <c r="F331" s="2">
        <v>0</v>
      </c>
      <c r="G331">
        <v>0.21</v>
      </c>
      <c r="H331" s="2">
        <f t="shared" si="10"/>
        <v>1.9000000000000001</v>
      </c>
      <c r="I331" s="2">
        <f>IF(AND(A331&gt;=Rendszer!$B$4,A331&lt;=Rendszer!$B$5),(H331*Rendszer!$B$2/1000)-(IF(F331&gt;H331,H331*Rendszer!$B$2/1000,F331*Rendszer!$B$2/1000)),0)</f>
        <v>0</v>
      </c>
      <c r="J331" s="2">
        <f>IF((J330+(F331*Rendszer!$B$1/1000)-I331)&gt;0,IF(J330+(F331*Rendszer!$B$1/1000)&gt;(Rendszer!$B$3*Rendszer!$C$3),(Rendszer!$B$3*Rendszer!$C$3)-I331,J330+(F331*Rendszer!$B$1/1000)-I331),0)</f>
        <v>7.3300000000000018</v>
      </c>
      <c r="K331" s="2">
        <f t="shared" si="11"/>
        <v>0</v>
      </c>
    </row>
    <row r="332" spans="1:11" x14ac:dyDescent="0.25">
      <c r="A332" s="1" t="s">
        <v>43</v>
      </c>
      <c r="B332" s="1" t="s">
        <v>25</v>
      </c>
      <c r="C332" s="2">
        <v>3.6</v>
      </c>
      <c r="D332" s="2">
        <v>5.5</v>
      </c>
      <c r="E332" s="2">
        <v>2</v>
      </c>
      <c r="F332" s="2">
        <v>0</v>
      </c>
      <c r="G332">
        <v>0.21</v>
      </c>
      <c r="H332" s="2">
        <f t="shared" si="10"/>
        <v>2.1</v>
      </c>
      <c r="I332" s="2">
        <f>IF(AND(A332&gt;=Rendszer!$B$4,A332&lt;=Rendszer!$B$5),(H332*Rendszer!$B$2/1000)-(IF(F332&gt;H332,H332*Rendszer!$B$2/1000,F332*Rendszer!$B$2/1000)),0)</f>
        <v>0</v>
      </c>
      <c r="J332" s="2">
        <f>IF((J331+(F332*Rendszer!$B$1/1000)-I332)&gt;0,IF(J331+(F332*Rendszer!$B$1/1000)&gt;(Rendszer!$B$3*Rendszer!$C$3),(Rendszer!$B$3*Rendszer!$C$3)-I332,J331+(F332*Rendszer!$B$1/1000)-I332),0)</f>
        <v>7.3300000000000018</v>
      </c>
      <c r="K332" s="2">
        <f t="shared" si="11"/>
        <v>0</v>
      </c>
    </row>
    <row r="333" spans="1:11" x14ac:dyDescent="0.25">
      <c r="A333" s="1" t="s">
        <v>43</v>
      </c>
      <c r="B333" s="1" t="s">
        <v>26</v>
      </c>
      <c r="C333" s="2">
        <v>2.2000000000000002</v>
      </c>
      <c r="D333" s="2">
        <v>5.0999999999999996</v>
      </c>
      <c r="E333" s="2">
        <v>1.5</v>
      </c>
      <c r="F333" s="2">
        <v>0</v>
      </c>
      <c r="G333">
        <v>0.21</v>
      </c>
      <c r="H333" s="2">
        <f t="shared" si="10"/>
        <v>1.9000000000000001</v>
      </c>
      <c r="I333" s="2">
        <f>IF(AND(A333&gt;=Rendszer!$B$4,A333&lt;=Rendszer!$B$5),(H333*Rendszer!$B$2/1000)-(IF(F333&gt;H333,H333*Rendszer!$B$2/1000,F333*Rendszer!$B$2/1000)),0)</f>
        <v>0</v>
      </c>
      <c r="J333" s="2">
        <f>IF((J332+(F333*Rendszer!$B$1/1000)-I333)&gt;0,IF(J332+(F333*Rendszer!$B$1/1000)&gt;(Rendszer!$B$3*Rendszer!$C$3),(Rendszer!$B$3*Rendszer!$C$3)-I333,J332+(F333*Rendszer!$B$1/1000)-I333),0)</f>
        <v>7.3300000000000018</v>
      </c>
      <c r="K333" s="2">
        <f t="shared" si="11"/>
        <v>0</v>
      </c>
    </row>
    <row r="334" spans="1:11" x14ac:dyDescent="0.25">
      <c r="A334" s="1" t="s">
        <v>43</v>
      </c>
      <c r="B334" s="1" t="s">
        <v>27</v>
      </c>
      <c r="C334" s="2">
        <v>1.9</v>
      </c>
      <c r="D334" s="2">
        <v>3.8</v>
      </c>
      <c r="E334" s="2">
        <v>0.4</v>
      </c>
      <c r="F334" s="2">
        <v>0</v>
      </c>
      <c r="G334">
        <v>0.21</v>
      </c>
      <c r="H334" s="2">
        <f t="shared" si="10"/>
        <v>1.9000000000000001</v>
      </c>
      <c r="I334" s="2">
        <f>IF(AND(A334&gt;=Rendszer!$B$4,A334&lt;=Rendszer!$B$5),(H334*Rendszer!$B$2/1000)-(IF(F334&gt;H334,H334*Rendszer!$B$2/1000,F334*Rendszer!$B$2/1000)),0)</f>
        <v>0</v>
      </c>
      <c r="J334" s="2">
        <f>IF((J333+(F334*Rendszer!$B$1/1000)-I334)&gt;0,IF(J333+(F334*Rendszer!$B$1/1000)&gt;(Rendszer!$B$3*Rendszer!$C$3),(Rendszer!$B$3*Rendszer!$C$3)-I334,J333+(F334*Rendszer!$B$1/1000)-I334),0)</f>
        <v>7.3300000000000018</v>
      </c>
      <c r="K334" s="2">
        <f t="shared" si="11"/>
        <v>0</v>
      </c>
    </row>
    <row r="335" spans="1:11" x14ac:dyDescent="0.25">
      <c r="A335" s="1" t="s">
        <v>43</v>
      </c>
      <c r="B335" s="1" t="s">
        <v>28</v>
      </c>
      <c r="C335" s="2">
        <v>3.3</v>
      </c>
      <c r="D335" s="2">
        <v>6.1</v>
      </c>
      <c r="E335" s="2">
        <v>0.9</v>
      </c>
      <c r="F335" s="2">
        <v>0</v>
      </c>
      <c r="G335">
        <v>0.21</v>
      </c>
      <c r="H335" s="2">
        <f t="shared" si="10"/>
        <v>2</v>
      </c>
      <c r="I335" s="2">
        <f>IF(AND(A335&gt;=Rendszer!$B$4,A335&lt;=Rendszer!$B$5),(H335*Rendszer!$B$2/1000)-(IF(F335&gt;H335,H335*Rendszer!$B$2/1000,F335*Rendszer!$B$2/1000)),0)</f>
        <v>0</v>
      </c>
      <c r="J335" s="2">
        <f>IF((J334+(F335*Rendszer!$B$1/1000)-I335)&gt;0,IF(J334+(F335*Rendszer!$B$1/1000)&gt;(Rendszer!$B$3*Rendszer!$C$3),(Rendszer!$B$3*Rendszer!$C$3)-I335,J334+(F335*Rendszer!$B$1/1000)-I335),0)</f>
        <v>7.3300000000000018</v>
      </c>
      <c r="K335" s="2">
        <f t="shared" si="11"/>
        <v>0</v>
      </c>
    </row>
    <row r="336" spans="1:11" x14ac:dyDescent="0.25">
      <c r="A336" s="1" t="s">
        <v>43</v>
      </c>
      <c r="B336" s="1" t="s">
        <v>29</v>
      </c>
      <c r="C336" s="2">
        <v>2.9</v>
      </c>
      <c r="D336" s="2">
        <v>5.4</v>
      </c>
      <c r="E336" s="2">
        <v>0.5</v>
      </c>
      <c r="F336" s="2">
        <v>0</v>
      </c>
      <c r="G336">
        <v>0.21</v>
      </c>
      <c r="H336" s="2">
        <f t="shared" si="10"/>
        <v>2</v>
      </c>
      <c r="I336" s="2">
        <f>IF(AND(A336&gt;=Rendszer!$B$4,A336&lt;=Rendszer!$B$5),(H336*Rendszer!$B$2/1000)-(IF(F336&gt;H336,H336*Rendszer!$B$2/1000,F336*Rendszer!$B$2/1000)),0)</f>
        <v>0</v>
      </c>
      <c r="J336" s="2">
        <f>IF((J335+(F336*Rendszer!$B$1/1000)-I336)&gt;0,IF(J335+(F336*Rendszer!$B$1/1000)&gt;(Rendszer!$B$3*Rendszer!$C$3),(Rendszer!$B$3*Rendszer!$C$3)-I336,J335+(F336*Rendszer!$B$1/1000)-I336),0)</f>
        <v>7.3300000000000018</v>
      </c>
      <c r="K336" s="2">
        <f t="shared" si="11"/>
        <v>0</v>
      </c>
    </row>
    <row r="337" spans="1:11" x14ac:dyDescent="0.25">
      <c r="A337" s="1" t="s">
        <v>45</v>
      </c>
      <c r="B337" s="1" t="s">
        <v>0</v>
      </c>
      <c r="C337" s="2">
        <v>1</v>
      </c>
      <c r="D337" s="2">
        <v>4.8</v>
      </c>
      <c r="E337" s="2">
        <v>-1.2</v>
      </c>
      <c r="F337" s="2">
        <v>0</v>
      </c>
      <c r="G337">
        <v>0.2</v>
      </c>
      <c r="H337" s="2">
        <f t="shared" si="10"/>
        <v>1.7000000000000002</v>
      </c>
      <c r="I337" s="2">
        <f>IF(AND(A337&gt;=Rendszer!$B$4,A337&lt;=Rendszer!$B$5),(H337*Rendszer!$B$2/1000)-(IF(F337&gt;H337,H337*Rendszer!$B$2/1000,F337*Rendszer!$B$2/1000)),0)</f>
        <v>0</v>
      </c>
      <c r="J337" s="2">
        <f>IF((J336+(F337*Rendszer!$B$1/1000)-I337)&gt;0,IF(J336+(F337*Rendszer!$B$1/1000)&gt;(Rendszer!$B$3*Rendszer!$C$3),(Rendszer!$B$3*Rendszer!$C$3)-I337,J336+(F337*Rendszer!$B$1/1000)-I337),0)</f>
        <v>7.3300000000000018</v>
      </c>
      <c r="K337" s="2">
        <f t="shared" si="11"/>
        <v>0</v>
      </c>
    </row>
    <row r="338" spans="1:11" x14ac:dyDescent="0.25">
      <c r="A338" s="1" t="s">
        <v>45</v>
      </c>
      <c r="B338" s="1" t="s">
        <v>1</v>
      </c>
      <c r="C338" s="2">
        <v>0</v>
      </c>
      <c r="D338" s="2">
        <v>2.7</v>
      </c>
      <c r="E338" s="2">
        <v>-2.1</v>
      </c>
      <c r="F338" s="2">
        <v>0</v>
      </c>
      <c r="G338">
        <v>0.2</v>
      </c>
      <c r="H338" s="2">
        <f t="shared" si="10"/>
        <v>1.6</v>
      </c>
      <c r="I338" s="2">
        <f>IF(AND(A338&gt;=Rendszer!$B$4,A338&lt;=Rendszer!$B$5),(H338*Rendszer!$B$2/1000)-(IF(F338&gt;H338,H338*Rendszer!$B$2/1000,F338*Rendszer!$B$2/1000)),0)</f>
        <v>0</v>
      </c>
      <c r="J338" s="2">
        <f>IF((J337+(F338*Rendszer!$B$1/1000)-I338)&gt;0,IF(J337+(F338*Rendszer!$B$1/1000)&gt;(Rendszer!$B$3*Rendszer!$C$3),(Rendszer!$B$3*Rendszer!$C$3)-I338,J337+(F338*Rendszer!$B$1/1000)-I338),0)</f>
        <v>7.3300000000000018</v>
      </c>
      <c r="K338" s="2">
        <f t="shared" si="11"/>
        <v>0</v>
      </c>
    </row>
    <row r="339" spans="1:11" x14ac:dyDescent="0.25">
      <c r="A339" s="1" t="s">
        <v>45</v>
      </c>
      <c r="B339" s="1" t="s">
        <v>2</v>
      </c>
      <c r="C339" s="2">
        <v>2</v>
      </c>
      <c r="D339" s="2">
        <v>3.9</v>
      </c>
      <c r="E339" s="2">
        <v>-0.5</v>
      </c>
      <c r="F339" s="2">
        <v>2.8</v>
      </c>
      <c r="G339">
        <v>0.2</v>
      </c>
      <c r="H339" s="2">
        <f t="shared" si="10"/>
        <v>1.8</v>
      </c>
      <c r="I339" s="2">
        <f>IF(AND(A339&gt;=Rendszer!$B$4,A339&lt;=Rendszer!$B$5),(H339*Rendszer!$B$2/1000)-(IF(F339&gt;H339,H339*Rendszer!$B$2/1000,F339*Rendszer!$B$2/1000)),0)</f>
        <v>0</v>
      </c>
      <c r="J339" s="2">
        <f>IF((J338+(F339*Rendszer!$B$1/1000)-I339)&gt;0,IF(J338+(F339*Rendszer!$B$1/1000)&gt;(Rendszer!$B$3*Rendszer!$C$3),(Rendszer!$B$3*Rendszer!$C$3)-I339,J338+(F339*Rendszer!$B$1/1000)-I339),0)</f>
        <v>7.8900000000000023</v>
      </c>
      <c r="K339" s="2">
        <f t="shared" si="11"/>
        <v>0</v>
      </c>
    </row>
    <row r="340" spans="1:11" x14ac:dyDescent="0.25">
      <c r="A340" s="1" t="s">
        <v>45</v>
      </c>
      <c r="B340" s="1" t="s">
        <v>3</v>
      </c>
      <c r="C340" s="2">
        <v>4.9000000000000004</v>
      </c>
      <c r="D340" s="2">
        <v>6.8</v>
      </c>
      <c r="E340" s="2">
        <v>2.6</v>
      </c>
      <c r="F340" s="2">
        <v>0.1</v>
      </c>
      <c r="G340">
        <v>0.2</v>
      </c>
      <c r="H340" s="2">
        <f t="shared" si="10"/>
        <v>2.1</v>
      </c>
      <c r="I340" s="2">
        <f>IF(AND(A340&gt;=Rendszer!$B$4,A340&lt;=Rendszer!$B$5),(H340*Rendszer!$B$2/1000)-(IF(F340&gt;H340,H340*Rendszer!$B$2/1000,F340*Rendszer!$B$2/1000)),0)</f>
        <v>0</v>
      </c>
      <c r="J340" s="2">
        <f>IF((J339+(F340*Rendszer!$B$1/1000)-I340)&gt;0,IF(J339+(F340*Rendszer!$B$1/1000)&gt;(Rendszer!$B$3*Rendszer!$C$3),(Rendszer!$B$3*Rendszer!$C$3)-I340,J339+(F340*Rendszer!$B$1/1000)-I340),0)</f>
        <v>7.9100000000000019</v>
      </c>
      <c r="K340" s="2">
        <f t="shared" si="11"/>
        <v>0</v>
      </c>
    </row>
    <row r="341" spans="1:11" x14ac:dyDescent="0.25">
      <c r="A341" s="1" t="s">
        <v>45</v>
      </c>
      <c r="B341" s="1" t="s">
        <v>4</v>
      </c>
      <c r="C341" s="2">
        <v>8.3000000000000007</v>
      </c>
      <c r="D341" s="2">
        <v>12.6</v>
      </c>
      <c r="E341" s="2">
        <v>5.3</v>
      </c>
      <c r="F341" s="2">
        <v>0</v>
      </c>
      <c r="G341">
        <v>0.2</v>
      </c>
      <c r="H341" s="2">
        <f t="shared" si="10"/>
        <v>2.4</v>
      </c>
      <c r="I341" s="2">
        <f>IF(AND(A341&gt;=Rendszer!$B$4,A341&lt;=Rendszer!$B$5),(H341*Rendszer!$B$2/1000)-(IF(F341&gt;H341,H341*Rendszer!$B$2/1000,F341*Rendszer!$B$2/1000)),0)</f>
        <v>0</v>
      </c>
      <c r="J341" s="2">
        <f>IF((J340+(F341*Rendszer!$B$1/1000)-I341)&gt;0,IF(J340+(F341*Rendszer!$B$1/1000)&gt;(Rendszer!$B$3*Rendszer!$C$3),(Rendszer!$B$3*Rendszer!$C$3)-I341,J340+(F341*Rendszer!$B$1/1000)-I341),0)</f>
        <v>7.9100000000000019</v>
      </c>
      <c r="K341" s="2">
        <f t="shared" si="11"/>
        <v>0</v>
      </c>
    </row>
    <row r="342" spans="1:11" x14ac:dyDescent="0.25">
      <c r="A342" s="1" t="s">
        <v>45</v>
      </c>
      <c r="B342" s="1" t="s">
        <v>5</v>
      </c>
      <c r="C342" s="2">
        <v>8.8000000000000007</v>
      </c>
      <c r="D342" s="2">
        <v>12.1</v>
      </c>
      <c r="E342" s="2">
        <v>6.5</v>
      </c>
      <c r="F342" s="2">
        <v>0</v>
      </c>
      <c r="G342">
        <v>0.2</v>
      </c>
      <c r="H342" s="2">
        <f t="shared" si="10"/>
        <v>2.5</v>
      </c>
      <c r="I342" s="2">
        <f>IF(AND(A342&gt;=Rendszer!$B$4,A342&lt;=Rendszer!$B$5),(H342*Rendszer!$B$2/1000)-(IF(F342&gt;H342,H342*Rendszer!$B$2/1000,F342*Rendszer!$B$2/1000)),0)</f>
        <v>0</v>
      </c>
      <c r="J342" s="2">
        <f>IF((J341+(F342*Rendszer!$B$1/1000)-I342)&gt;0,IF(J341+(F342*Rendszer!$B$1/1000)&gt;(Rendszer!$B$3*Rendszer!$C$3),(Rendszer!$B$3*Rendszer!$C$3)-I342,J341+(F342*Rendszer!$B$1/1000)-I342),0)</f>
        <v>7.9100000000000019</v>
      </c>
      <c r="K342" s="2">
        <f t="shared" si="11"/>
        <v>0</v>
      </c>
    </row>
    <row r="343" spans="1:11" x14ac:dyDescent="0.25">
      <c r="A343" s="1" t="s">
        <v>45</v>
      </c>
      <c r="B343" s="1" t="s">
        <v>6</v>
      </c>
      <c r="C343" s="2">
        <v>6.6</v>
      </c>
      <c r="D343" s="2">
        <v>9.6</v>
      </c>
      <c r="E343" s="2">
        <v>5.5</v>
      </c>
      <c r="F343" s="2">
        <v>5.0999999999999996</v>
      </c>
      <c r="G343">
        <v>0.2</v>
      </c>
      <c r="H343" s="2">
        <f t="shared" si="10"/>
        <v>2.3000000000000003</v>
      </c>
      <c r="I343" s="2">
        <f>IF(AND(A343&gt;=Rendszer!$B$4,A343&lt;=Rendszer!$B$5),(H343*Rendszer!$B$2/1000)-(IF(F343&gt;H343,H343*Rendszer!$B$2/1000,F343*Rendszer!$B$2/1000)),0)</f>
        <v>0</v>
      </c>
      <c r="J343" s="2">
        <f>IF((J342+(F343*Rendszer!$B$1/1000)-I343)&gt;0,IF(J342+(F343*Rendszer!$B$1/1000)&gt;(Rendszer!$B$3*Rendszer!$C$3),(Rendszer!$B$3*Rendszer!$C$3)-I343,J342+(F343*Rendszer!$B$1/1000)-I343),0)</f>
        <v>8.9300000000000015</v>
      </c>
      <c r="K343" s="2">
        <f t="shared" si="11"/>
        <v>0</v>
      </c>
    </row>
    <row r="344" spans="1:11" x14ac:dyDescent="0.25">
      <c r="A344" s="1" t="s">
        <v>45</v>
      </c>
      <c r="B344" s="1" t="s">
        <v>7</v>
      </c>
      <c r="C344" s="2">
        <v>4.8</v>
      </c>
      <c r="D344" s="2">
        <v>6.2</v>
      </c>
      <c r="E344" s="2">
        <v>3.2</v>
      </c>
      <c r="F344" s="2">
        <v>0.1</v>
      </c>
      <c r="G344">
        <v>0.2</v>
      </c>
      <c r="H344" s="2">
        <f t="shared" si="10"/>
        <v>2.1</v>
      </c>
      <c r="I344" s="2">
        <f>IF(AND(A344&gt;=Rendszer!$B$4,A344&lt;=Rendszer!$B$5),(H344*Rendszer!$B$2/1000)-(IF(F344&gt;H344,H344*Rendszer!$B$2/1000,F344*Rendszer!$B$2/1000)),0)</f>
        <v>0</v>
      </c>
      <c r="J344" s="2">
        <f>IF((J343+(F344*Rendszer!$B$1/1000)-I344)&gt;0,IF(J343+(F344*Rendszer!$B$1/1000)&gt;(Rendszer!$B$3*Rendszer!$C$3),(Rendszer!$B$3*Rendszer!$C$3)-I344,J343+(F344*Rendszer!$B$1/1000)-I344),0)</f>
        <v>8.9500000000000011</v>
      </c>
      <c r="K344" s="2">
        <f t="shared" si="11"/>
        <v>0</v>
      </c>
    </row>
    <row r="345" spans="1:11" x14ac:dyDescent="0.25">
      <c r="A345" s="1" t="s">
        <v>45</v>
      </c>
      <c r="B345" s="1" t="s">
        <v>8</v>
      </c>
      <c r="C345" s="2">
        <v>5.4</v>
      </c>
      <c r="D345" s="2">
        <v>7.2</v>
      </c>
      <c r="E345" s="2">
        <v>3.1</v>
      </c>
      <c r="F345" s="2">
        <v>7.4</v>
      </c>
      <c r="G345">
        <v>0.2</v>
      </c>
      <c r="H345" s="2">
        <f t="shared" si="10"/>
        <v>2.1</v>
      </c>
      <c r="I345" s="2">
        <f>IF(AND(A345&gt;=Rendszer!$B$4,A345&lt;=Rendszer!$B$5),(H345*Rendszer!$B$2/1000)-(IF(F345&gt;H345,H345*Rendszer!$B$2/1000,F345*Rendszer!$B$2/1000)),0)</f>
        <v>0</v>
      </c>
      <c r="J345" s="2">
        <f>IF((J344+(F345*Rendszer!$B$1/1000)-I345)&gt;0,IF(J344+(F345*Rendszer!$B$1/1000)&gt;(Rendszer!$B$3*Rendszer!$C$3),(Rendszer!$B$3*Rendszer!$C$3)-I345,J344+(F345*Rendszer!$B$1/1000)-I345),0)</f>
        <v>10.430000000000001</v>
      </c>
      <c r="K345" s="2">
        <f t="shared" si="11"/>
        <v>0</v>
      </c>
    </row>
    <row r="346" spans="1:11" x14ac:dyDescent="0.25">
      <c r="A346" s="1" t="s">
        <v>45</v>
      </c>
      <c r="B346" s="1" t="s">
        <v>9</v>
      </c>
      <c r="C346" s="2">
        <v>4.3</v>
      </c>
      <c r="D346" s="2">
        <v>7.7</v>
      </c>
      <c r="E346" s="2">
        <v>2.8</v>
      </c>
      <c r="F346" s="2">
        <v>1.9</v>
      </c>
      <c r="G346">
        <v>0.2</v>
      </c>
      <c r="H346" s="2">
        <f t="shared" si="10"/>
        <v>2</v>
      </c>
      <c r="I346" s="2">
        <f>IF(AND(A346&gt;=Rendszer!$B$4,A346&lt;=Rendszer!$B$5),(H346*Rendszer!$B$2/1000)-(IF(F346&gt;H346,H346*Rendszer!$B$2/1000,F346*Rendszer!$B$2/1000)),0)</f>
        <v>0</v>
      </c>
      <c r="J346" s="2">
        <f>IF((J345+(F346*Rendszer!$B$1/1000)-I346)&gt;0,IF(J345+(F346*Rendszer!$B$1/1000)&gt;(Rendszer!$B$3*Rendszer!$C$3),(Rendszer!$B$3*Rendszer!$C$3)-I346,J345+(F346*Rendszer!$B$1/1000)-I346),0)</f>
        <v>10.810000000000002</v>
      </c>
      <c r="K346" s="2">
        <f t="shared" si="11"/>
        <v>0</v>
      </c>
    </row>
    <row r="347" spans="1:11" x14ac:dyDescent="0.25">
      <c r="A347" s="1" t="s">
        <v>45</v>
      </c>
      <c r="B347" s="1" t="s">
        <v>10</v>
      </c>
      <c r="C347" s="2">
        <v>3.8</v>
      </c>
      <c r="D347" s="2">
        <v>5.7</v>
      </c>
      <c r="E347" s="2">
        <v>3.1</v>
      </c>
      <c r="F347" s="2">
        <v>0.1</v>
      </c>
      <c r="G347">
        <v>0.2</v>
      </c>
      <c r="H347" s="2">
        <f t="shared" si="10"/>
        <v>2</v>
      </c>
      <c r="I347" s="2">
        <f>IF(AND(A347&gt;=Rendszer!$B$4,A347&lt;=Rendszer!$B$5),(H347*Rendszer!$B$2/1000)-(IF(F347&gt;H347,H347*Rendszer!$B$2/1000,F347*Rendszer!$B$2/1000)),0)</f>
        <v>0</v>
      </c>
      <c r="J347" s="2">
        <f>IF((J346+(F347*Rendszer!$B$1/1000)-I347)&gt;0,IF(J346+(F347*Rendszer!$B$1/1000)&gt;(Rendszer!$B$3*Rendszer!$C$3),(Rendszer!$B$3*Rendszer!$C$3)-I347,J346+(F347*Rendszer!$B$1/1000)-I347),0)</f>
        <v>10.830000000000002</v>
      </c>
      <c r="K347" s="2">
        <f t="shared" si="11"/>
        <v>0</v>
      </c>
    </row>
    <row r="348" spans="1:11" x14ac:dyDescent="0.25">
      <c r="A348" s="1" t="s">
        <v>45</v>
      </c>
      <c r="B348" s="1" t="s">
        <v>11</v>
      </c>
      <c r="C348" s="2">
        <v>3.3</v>
      </c>
      <c r="D348" s="2">
        <v>5.0999999999999996</v>
      </c>
      <c r="E348" s="2">
        <v>2.1</v>
      </c>
      <c r="F348" s="2">
        <v>0</v>
      </c>
      <c r="G348">
        <v>0.2</v>
      </c>
      <c r="H348" s="2">
        <f t="shared" si="10"/>
        <v>2</v>
      </c>
      <c r="I348" s="2">
        <f>IF(AND(A348&gt;=Rendszer!$B$4,A348&lt;=Rendszer!$B$5),(H348*Rendszer!$B$2/1000)-(IF(F348&gt;H348,H348*Rendszer!$B$2/1000,F348*Rendszer!$B$2/1000)),0)</f>
        <v>0</v>
      </c>
      <c r="J348" s="2">
        <f>IF((J347+(F348*Rendszer!$B$1/1000)-I348)&gt;0,IF(J347+(F348*Rendszer!$B$1/1000)&gt;(Rendszer!$B$3*Rendszer!$C$3),(Rendszer!$B$3*Rendszer!$C$3)-I348,J347+(F348*Rendszer!$B$1/1000)-I348),0)</f>
        <v>10.830000000000002</v>
      </c>
      <c r="K348" s="2">
        <f t="shared" si="11"/>
        <v>0</v>
      </c>
    </row>
    <row r="349" spans="1:11" x14ac:dyDescent="0.25">
      <c r="A349" s="1" t="s">
        <v>45</v>
      </c>
      <c r="B349" s="1" t="s">
        <v>12</v>
      </c>
      <c r="C349" s="2">
        <v>3.2</v>
      </c>
      <c r="D349" s="2">
        <v>5</v>
      </c>
      <c r="E349" s="2">
        <v>2.5</v>
      </c>
      <c r="F349" s="2">
        <v>0</v>
      </c>
      <c r="G349">
        <v>0.2</v>
      </c>
      <c r="H349" s="2">
        <f t="shared" si="10"/>
        <v>1.9000000000000001</v>
      </c>
      <c r="I349" s="2">
        <f>IF(AND(A349&gt;=Rendszer!$B$4,A349&lt;=Rendszer!$B$5),(H349*Rendszer!$B$2/1000)-(IF(F349&gt;H349,H349*Rendszer!$B$2/1000,F349*Rendszer!$B$2/1000)),0)</f>
        <v>0</v>
      </c>
      <c r="J349" s="2">
        <f>IF((J348+(F349*Rendszer!$B$1/1000)-I349)&gt;0,IF(J348+(F349*Rendszer!$B$1/1000)&gt;(Rendszer!$B$3*Rendszer!$C$3),(Rendszer!$B$3*Rendszer!$C$3)-I349,J348+(F349*Rendszer!$B$1/1000)-I349),0)</f>
        <v>10.830000000000002</v>
      </c>
      <c r="K349" s="2">
        <f t="shared" si="11"/>
        <v>0</v>
      </c>
    </row>
    <row r="350" spans="1:11" x14ac:dyDescent="0.25">
      <c r="A350" s="1" t="s">
        <v>45</v>
      </c>
      <c r="B350" s="1" t="s">
        <v>13</v>
      </c>
      <c r="C350" s="2">
        <v>3.3</v>
      </c>
      <c r="D350" s="2">
        <v>4.9000000000000004</v>
      </c>
      <c r="E350" s="2">
        <v>2.4</v>
      </c>
      <c r="F350" s="2">
        <v>0</v>
      </c>
      <c r="G350">
        <v>0.2</v>
      </c>
      <c r="H350" s="2">
        <f t="shared" si="10"/>
        <v>2</v>
      </c>
      <c r="I350" s="2">
        <f>IF(AND(A350&gt;=Rendszer!$B$4,A350&lt;=Rendszer!$B$5),(H350*Rendszer!$B$2/1000)-(IF(F350&gt;H350,H350*Rendszer!$B$2/1000,F350*Rendszer!$B$2/1000)),0)</f>
        <v>0</v>
      </c>
      <c r="J350" s="2">
        <f>IF((J349+(F350*Rendszer!$B$1/1000)-I350)&gt;0,IF(J349+(F350*Rendszer!$B$1/1000)&gt;(Rendszer!$B$3*Rendszer!$C$3),(Rendszer!$B$3*Rendszer!$C$3)-I350,J349+(F350*Rendszer!$B$1/1000)-I350),0)</f>
        <v>10.830000000000002</v>
      </c>
      <c r="K350" s="2">
        <f t="shared" si="11"/>
        <v>0</v>
      </c>
    </row>
    <row r="351" spans="1:11" x14ac:dyDescent="0.25">
      <c r="A351" s="1" t="s">
        <v>45</v>
      </c>
      <c r="B351" s="1" t="s">
        <v>14</v>
      </c>
      <c r="C351" s="2">
        <v>2.7</v>
      </c>
      <c r="D351" s="2">
        <v>4.0999999999999996</v>
      </c>
      <c r="E351" s="2">
        <v>1.8</v>
      </c>
      <c r="F351" s="2">
        <v>0.2</v>
      </c>
      <c r="G351">
        <v>0.2</v>
      </c>
      <c r="H351" s="2">
        <f t="shared" si="10"/>
        <v>1.9000000000000001</v>
      </c>
      <c r="I351" s="2">
        <f>IF(AND(A351&gt;=Rendszer!$B$4,A351&lt;=Rendszer!$B$5),(H351*Rendszer!$B$2/1000)-(IF(F351&gt;H351,H351*Rendszer!$B$2/1000,F351*Rendszer!$B$2/1000)),0)</f>
        <v>0</v>
      </c>
      <c r="J351" s="2">
        <f>IF((J350+(F351*Rendszer!$B$1/1000)-I351)&gt;0,IF(J350+(F351*Rendszer!$B$1/1000)&gt;(Rendszer!$B$3*Rendszer!$C$3),(Rendszer!$B$3*Rendszer!$C$3)-I351,J350+(F351*Rendszer!$B$1/1000)-I351),0)</f>
        <v>10.870000000000001</v>
      </c>
      <c r="K351" s="2">
        <f t="shared" si="11"/>
        <v>0</v>
      </c>
    </row>
    <row r="352" spans="1:11" x14ac:dyDescent="0.25">
      <c r="A352" s="1" t="s">
        <v>45</v>
      </c>
      <c r="B352" s="1" t="s">
        <v>15</v>
      </c>
      <c r="C352" s="2">
        <v>4.4000000000000004</v>
      </c>
      <c r="D352" s="2">
        <v>5.8</v>
      </c>
      <c r="E352" s="2">
        <v>3.4</v>
      </c>
      <c r="F352" s="2">
        <v>0.1</v>
      </c>
      <c r="G352">
        <v>0.2</v>
      </c>
      <c r="H352" s="2">
        <f t="shared" si="10"/>
        <v>2.1</v>
      </c>
      <c r="I352" s="2">
        <f>IF(AND(A352&gt;=Rendszer!$B$4,A352&lt;=Rendszer!$B$5),(H352*Rendszer!$B$2/1000)-(IF(F352&gt;H352,H352*Rendszer!$B$2/1000,F352*Rendszer!$B$2/1000)),0)</f>
        <v>0</v>
      </c>
      <c r="J352" s="2">
        <f>IF((J351+(F352*Rendszer!$B$1/1000)-I352)&gt;0,IF(J351+(F352*Rendszer!$B$1/1000)&gt;(Rendszer!$B$3*Rendszer!$C$3),(Rendszer!$B$3*Rendszer!$C$3)-I352,J351+(F352*Rendszer!$B$1/1000)-I352),0)</f>
        <v>10.89</v>
      </c>
      <c r="K352" s="2">
        <f t="shared" si="11"/>
        <v>0</v>
      </c>
    </row>
    <row r="353" spans="1:11" x14ac:dyDescent="0.25">
      <c r="A353" s="1" t="s">
        <v>45</v>
      </c>
      <c r="B353" s="1" t="s">
        <v>16</v>
      </c>
      <c r="C353" s="2">
        <v>4.5999999999999996</v>
      </c>
      <c r="D353" s="2">
        <v>6.2</v>
      </c>
      <c r="E353" s="2">
        <v>3.5</v>
      </c>
      <c r="F353" s="2">
        <v>0</v>
      </c>
      <c r="G353">
        <v>0.2</v>
      </c>
      <c r="H353" s="2">
        <f t="shared" si="10"/>
        <v>2.1</v>
      </c>
      <c r="I353" s="2">
        <f>IF(AND(A353&gt;=Rendszer!$B$4,A353&lt;=Rendszer!$B$5),(H353*Rendszer!$B$2/1000)-(IF(F353&gt;H353,H353*Rendszer!$B$2/1000,F353*Rendszer!$B$2/1000)),0)</f>
        <v>0</v>
      </c>
      <c r="J353" s="2">
        <f>IF((J352+(F353*Rendszer!$B$1/1000)-I353)&gt;0,IF(J352+(F353*Rendszer!$B$1/1000)&gt;(Rendszer!$B$3*Rendszer!$C$3),(Rendszer!$B$3*Rendszer!$C$3)-I353,J352+(F353*Rendszer!$B$1/1000)-I353),0)</f>
        <v>10.89</v>
      </c>
      <c r="K353" s="2">
        <f t="shared" si="11"/>
        <v>0</v>
      </c>
    </row>
    <row r="354" spans="1:11" x14ac:dyDescent="0.25">
      <c r="A354" s="1" t="s">
        <v>45</v>
      </c>
      <c r="B354" s="1" t="s">
        <v>17</v>
      </c>
      <c r="C354" s="2">
        <v>3.9</v>
      </c>
      <c r="D354" s="2">
        <v>5.8</v>
      </c>
      <c r="E354" s="2">
        <v>2.8</v>
      </c>
      <c r="F354" s="2">
        <v>0</v>
      </c>
      <c r="G354">
        <v>0.2</v>
      </c>
      <c r="H354" s="2">
        <f t="shared" si="10"/>
        <v>2</v>
      </c>
      <c r="I354" s="2">
        <f>IF(AND(A354&gt;=Rendszer!$B$4,A354&lt;=Rendszer!$B$5),(H354*Rendszer!$B$2/1000)-(IF(F354&gt;H354,H354*Rendszer!$B$2/1000,F354*Rendszer!$B$2/1000)),0)</f>
        <v>0</v>
      </c>
      <c r="J354" s="2">
        <f>IF((J353+(F354*Rendszer!$B$1/1000)-I354)&gt;0,IF(J353+(F354*Rendszer!$B$1/1000)&gt;(Rendszer!$B$3*Rendszer!$C$3),(Rendszer!$B$3*Rendszer!$C$3)-I354,J353+(F354*Rendszer!$B$1/1000)-I354),0)</f>
        <v>10.89</v>
      </c>
      <c r="K354" s="2">
        <f t="shared" si="11"/>
        <v>0</v>
      </c>
    </row>
    <row r="355" spans="1:11" x14ac:dyDescent="0.25">
      <c r="A355" s="1" t="s">
        <v>45</v>
      </c>
      <c r="B355" s="1" t="s">
        <v>18</v>
      </c>
      <c r="C355" s="2">
        <v>4.0999999999999996</v>
      </c>
      <c r="D355" s="2">
        <v>6</v>
      </c>
      <c r="E355" s="2">
        <v>3</v>
      </c>
      <c r="F355" s="2">
        <v>0</v>
      </c>
      <c r="G355">
        <v>0.2</v>
      </c>
      <c r="H355" s="2">
        <f t="shared" si="10"/>
        <v>2</v>
      </c>
      <c r="I355" s="2">
        <f>IF(AND(A355&gt;=Rendszer!$B$4,A355&lt;=Rendszer!$B$5),(H355*Rendszer!$B$2/1000)-(IF(F355&gt;H355,H355*Rendszer!$B$2/1000,F355*Rendszer!$B$2/1000)),0)</f>
        <v>0</v>
      </c>
      <c r="J355" s="2">
        <f>IF((J354+(F355*Rendszer!$B$1/1000)-I355)&gt;0,IF(J354+(F355*Rendszer!$B$1/1000)&gt;(Rendszer!$B$3*Rendszer!$C$3),(Rendszer!$B$3*Rendszer!$C$3)-I355,J354+(F355*Rendszer!$B$1/1000)-I355),0)</f>
        <v>10.89</v>
      </c>
      <c r="K355" s="2">
        <f t="shared" si="11"/>
        <v>0</v>
      </c>
    </row>
    <row r="356" spans="1:11" x14ac:dyDescent="0.25">
      <c r="A356" s="1" t="s">
        <v>45</v>
      </c>
      <c r="B356" s="1" t="s">
        <v>19</v>
      </c>
      <c r="C356" s="2">
        <v>4.4000000000000004</v>
      </c>
      <c r="D356" s="2">
        <v>5.3</v>
      </c>
      <c r="E356" s="2">
        <v>3.3</v>
      </c>
      <c r="F356" s="2">
        <v>0</v>
      </c>
      <c r="G356">
        <v>0.2</v>
      </c>
      <c r="H356" s="2">
        <f t="shared" si="10"/>
        <v>2.1</v>
      </c>
      <c r="I356" s="2">
        <f>IF(AND(A356&gt;=Rendszer!$B$4,A356&lt;=Rendszer!$B$5),(H356*Rendszer!$B$2/1000)-(IF(F356&gt;H356,H356*Rendszer!$B$2/1000,F356*Rendszer!$B$2/1000)),0)</f>
        <v>0</v>
      </c>
      <c r="J356" s="2">
        <f>IF((J355+(F356*Rendszer!$B$1/1000)-I356)&gt;0,IF(J355+(F356*Rendszer!$B$1/1000)&gt;(Rendszer!$B$3*Rendszer!$C$3),(Rendszer!$B$3*Rendszer!$C$3)-I356,J355+(F356*Rendszer!$B$1/1000)-I356),0)</f>
        <v>10.89</v>
      </c>
      <c r="K356" s="2">
        <f t="shared" si="11"/>
        <v>0</v>
      </c>
    </row>
    <row r="357" spans="1:11" x14ac:dyDescent="0.25">
      <c r="A357" s="1" t="s">
        <v>45</v>
      </c>
      <c r="B357" s="1" t="s">
        <v>20</v>
      </c>
      <c r="C357" s="2">
        <v>4.9000000000000004</v>
      </c>
      <c r="D357" s="2">
        <v>5.7</v>
      </c>
      <c r="E357" s="2">
        <v>4.0999999999999996</v>
      </c>
      <c r="F357" s="2">
        <v>0</v>
      </c>
      <c r="G357">
        <v>0.2</v>
      </c>
      <c r="H357" s="2">
        <f t="shared" si="10"/>
        <v>2.1</v>
      </c>
      <c r="I357" s="2">
        <f>IF(AND(A357&gt;=Rendszer!$B$4,A357&lt;=Rendszer!$B$5),(H357*Rendszer!$B$2/1000)-(IF(F357&gt;H357,H357*Rendszer!$B$2/1000,F357*Rendszer!$B$2/1000)),0)</f>
        <v>0</v>
      </c>
      <c r="J357" s="2">
        <f>IF((J356+(F357*Rendszer!$B$1/1000)-I357)&gt;0,IF(J356+(F357*Rendszer!$B$1/1000)&gt;(Rendszer!$B$3*Rendszer!$C$3),(Rendszer!$B$3*Rendszer!$C$3)-I357,J356+(F357*Rendszer!$B$1/1000)-I357),0)</f>
        <v>10.89</v>
      </c>
      <c r="K357" s="2">
        <f t="shared" si="11"/>
        <v>0</v>
      </c>
    </row>
    <row r="358" spans="1:11" x14ac:dyDescent="0.25">
      <c r="A358" s="1" t="s">
        <v>45</v>
      </c>
      <c r="B358" s="1" t="s">
        <v>21</v>
      </c>
      <c r="C358" s="2">
        <v>5</v>
      </c>
      <c r="D358" s="2">
        <v>6</v>
      </c>
      <c r="E358" s="2">
        <v>3.7</v>
      </c>
      <c r="F358" s="2">
        <v>1.4</v>
      </c>
      <c r="G358">
        <v>0.2</v>
      </c>
      <c r="H358" s="2">
        <f t="shared" si="10"/>
        <v>2.1</v>
      </c>
      <c r="I358" s="2">
        <f>IF(AND(A358&gt;=Rendszer!$B$4,A358&lt;=Rendszer!$B$5),(H358*Rendszer!$B$2/1000)-(IF(F358&gt;H358,H358*Rendszer!$B$2/1000,F358*Rendszer!$B$2/1000)),0)</f>
        <v>0</v>
      </c>
      <c r="J358" s="2">
        <f>IF((J357+(F358*Rendszer!$B$1/1000)-I358)&gt;0,IF(J357+(F358*Rendszer!$B$1/1000)&gt;(Rendszer!$B$3*Rendszer!$C$3),(Rendszer!$B$3*Rendszer!$C$3)-I358,J357+(F358*Rendszer!$B$1/1000)-I358),0)</f>
        <v>11.17</v>
      </c>
      <c r="K358" s="2">
        <f t="shared" si="11"/>
        <v>0</v>
      </c>
    </row>
    <row r="359" spans="1:11" x14ac:dyDescent="0.25">
      <c r="A359" s="1" t="s">
        <v>45</v>
      </c>
      <c r="B359" s="1" t="s">
        <v>22</v>
      </c>
      <c r="C359" s="2">
        <v>8.4</v>
      </c>
      <c r="D359" s="2">
        <v>12.7</v>
      </c>
      <c r="E359" s="2">
        <v>5.0999999999999996</v>
      </c>
      <c r="F359" s="2">
        <v>0</v>
      </c>
      <c r="G359">
        <v>0.2</v>
      </c>
      <c r="H359" s="2">
        <f t="shared" si="10"/>
        <v>2.4</v>
      </c>
      <c r="I359" s="2">
        <f>IF(AND(A359&gt;=Rendszer!$B$4,A359&lt;=Rendszer!$B$5),(H359*Rendszer!$B$2/1000)-(IF(F359&gt;H359,H359*Rendszer!$B$2/1000,F359*Rendszer!$B$2/1000)),0)</f>
        <v>0</v>
      </c>
      <c r="J359" s="2">
        <f>IF((J358+(F359*Rendszer!$B$1/1000)-I359)&gt;0,IF(J358+(F359*Rendszer!$B$1/1000)&gt;(Rendszer!$B$3*Rendszer!$C$3),(Rendszer!$B$3*Rendszer!$C$3)-I359,J358+(F359*Rendszer!$B$1/1000)-I359),0)</f>
        <v>11.17</v>
      </c>
      <c r="K359" s="2">
        <f t="shared" si="11"/>
        <v>0</v>
      </c>
    </row>
    <row r="360" spans="1:11" x14ac:dyDescent="0.25">
      <c r="A360" s="1" t="s">
        <v>45</v>
      </c>
      <c r="B360" s="1" t="s">
        <v>23</v>
      </c>
      <c r="C360" s="2">
        <v>8</v>
      </c>
      <c r="D360" s="2">
        <v>10.3</v>
      </c>
      <c r="E360" s="2">
        <v>6</v>
      </c>
      <c r="F360" s="2">
        <v>0.7</v>
      </c>
      <c r="G360">
        <v>0.2</v>
      </c>
      <c r="H360" s="2">
        <f t="shared" si="10"/>
        <v>2.4</v>
      </c>
      <c r="I360" s="2">
        <f>IF(AND(A360&gt;=Rendszer!$B$4,A360&lt;=Rendszer!$B$5),(H360*Rendszer!$B$2/1000)-(IF(F360&gt;H360,H360*Rendszer!$B$2/1000,F360*Rendszer!$B$2/1000)),0)</f>
        <v>0</v>
      </c>
      <c r="J360" s="2">
        <f>IF((J359+(F360*Rendszer!$B$1/1000)-I360)&gt;0,IF(J359+(F360*Rendszer!$B$1/1000)&gt;(Rendszer!$B$3*Rendszer!$C$3),(Rendszer!$B$3*Rendszer!$C$3)-I360,J359+(F360*Rendszer!$B$1/1000)-I360),0)</f>
        <v>11.31</v>
      </c>
      <c r="K360" s="2">
        <f t="shared" si="11"/>
        <v>0</v>
      </c>
    </row>
    <row r="361" spans="1:11" x14ac:dyDescent="0.25">
      <c r="A361" s="1" t="s">
        <v>45</v>
      </c>
      <c r="B361" s="1" t="s">
        <v>24</v>
      </c>
      <c r="C361" s="2">
        <v>6.3</v>
      </c>
      <c r="D361" s="2">
        <v>10.4</v>
      </c>
      <c r="E361" s="2">
        <v>4.5</v>
      </c>
      <c r="F361" s="2">
        <v>0</v>
      </c>
      <c r="G361">
        <v>0.2</v>
      </c>
      <c r="H361" s="2">
        <f t="shared" si="10"/>
        <v>2.2000000000000002</v>
      </c>
      <c r="I361" s="2">
        <f>IF(AND(A361&gt;=Rendszer!$B$4,A361&lt;=Rendszer!$B$5),(H361*Rendszer!$B$2/1000)-(IF(F361&gt;H361,H361*Rendszer!$B$2/1000,F361*Rendszer!$B$2/1000)),0)</f>
        <v>0</v>
      </c>
      <c r="J361" s="2">
        <f>IF((J360+(F361*Rendszer!$B$1/1000)-I361)&gt;0,IF(J360+(F361*Rendszer!$B$1/1000)&gt;(Rendszer!$B$3*Rendszer!$C$3),(Rendszer!$B$3*Rendszer!$C$3)-I361,J360+(F361*Rendszer!$B$1/1000)-I361),0)</f>
        <v>11.31</v>
      </c>
      <c r="K361" s="2">
        <f t="shared" si="11"/>
        <v>0</v>
      </c>
    </row>
    <row r="362" spans="1:11" x14ac:dyDescent="0.25">
      <c r="A362" s="1" t="s">
        <v>45</v>
      </c>
      <c r="B362" s="1" t="s">
        <v>25</v>
      </c>
      <c r="C362" s="2">
        <v>2.5</v>
      </c>
      <c r="D362" s="2">
        <v>7</v>
      </c>
      <c r="E362" s="2">
        <v>1.1000000000000001</v>
      </c>
      <c r="F362" s="2">
        <v>0</v>
      </c>
      <c r="G362">
        <v>0.2</v>
      </c>
      <c r="H362" s="2">
        <f t="shared" si="10"/>
        <v>1.9000000000000001</v>
      </c>
      <c r="I362" s="2">
        <f>IF(AND(A362&gt;=Rendszer!$B$4,A362&lt;=Rendszer!$B$5),(H362*Rendszer!$B$2/1000)-(IF(F362&gt;H362,H362*Rendszer!$B$2/1000,F362*Rendszer!$B$2/1000)),0)</f>
        <v>0</v>
      </c>
      <c r="J362" s="2">
        <f>IF((J361+(F362*Rendszer!$B$1/1000)-I362)&gt;0,IF(J361+(F362*Rendszer!$B$1/1000)&gt;(Rendszer!$B$3*Rendszer!$C$3),(Rendszer!$B$3*Rendszer!$C$3)-I362,J361+(F362*Rendszer!$B$1/1000)-I362),0)</f>
        <v>11.31</v>
      </c>
      <c r="K362" s="2">
        <f t="shared" si="11"/>
        <v>0</v>
      </c>
    </row>
    <row r="363" spans="1:11" x14ac:dyDescent="0.25">
      <c r="A363" s="1" t="s">
        <v>45</v>
      </c>
      <c r="B363" s="1" t="s">
        <v>26</v>
      </c>
      <c r="C363" s="2">
        <v>0.1</v>
      </c>
      <c r="D363" s="2">
        <v>2.4</v>
      </c>
      <c r="E363" s="2">
        <v>-2.5</v>
      </c>
      <c r="F363" s="2">
        <v>0.3</v>
      </c>
      <c r="G363">
        <v>0.2</v>
      </c>
      <c r="H363" s="2">
        <f t="shared" si="10"/>
        <v>1.7000000000000002</v>
      </c>
      <c r="I363" s="2">
        <f>IF(AND(A363&gt;=Rendszer!$B$4,A363&lt;=Rendszer!$B$5),(H363*Rendszer!$B$2/1000)-(IF(F363&gt;H363,H363*Rendszer!$B$2/1000,F363*Rendszer!$B$2/1000)),0)</f>
        <v>0</v>
      </c>
      <c r="J363" s="2">
        <f>IF((J362+(F363*Rendszer!$B$1/1000)-I363)&gt;0,IF(J362+(F363*Rendszer!$B$1/1000)&gt;(Rendszer!$B$3*Rendszer!$C$3),(Rendszer!$B$3*Rendszer!$C$3)-I363,J362+(F363*Rendszer!$B$1/1000)-I363),0)</f>
        <v>11.370000000000001</v>
      </c>
      <c r="K363" s="2">
        <f t="shared" si="11"/>
        <v>0</v>
      </c>
    </row>
    <row r="364" spans="1:11" x14ac:dyDescent="0.25">
      <c r="A364" s="1" t="s">
        <v>45</v>
      </c>
      <c r="B364" s="1" t="s">
        <v>27</v>
      </c>
      <c r="C364" s="2">
        <v>4.4000000000000004</v>
      </c>
      <c r="D364" s="2">
        <v>7.3</v>
      </c>
      <c r="E364" s="2">
        <v>0.2</v>
      </c>
      <c r="F364" s="2">
        <v>2.2999999999999998</v>
      </c>
      <c r="G364">
        <v>0.2</v>
      </c>
      <c r="H364" s="2">
        <f t="shared" si="10"/>
        <v>2.1</v>
      </c>
      <c r="I364" s="2">
        <f>IF(AND(A364&gt;=Rendszer!$B$4,A364&lt;=Rendszer!$B$5),(H364*Rendszer!$B$2/1000)-(IF(F364&gt;H364,H364*Rendszer!$B$2/1000,F364*Rendszer!$B$2/1000)),0)</f>
        <v>0</v>
      </c>
      <c r="J364" s="2">
        <f>IF((J363+(F364*Rendszer!$B$1/1000)-I364)&gt;0,IF(J363+(F364*Rendszer!$B$1/1000)&gt;(Rendszer!$B$3*Rendszer!$C$3),(Rendszer!$B$3*Rendszer!$C$3)-I364,J363+(F364*Rendszer!$B$1/1000)-I364),0)</f>
        <v>11.830000000000002</v>
      </c>
      <c r="K364" s="2">
        <f t="shared" si="11"/>
        <v>0</v>
      </c>
    </row>
    <row r="365" spans="1:11" x14ac:dyDescent="0.25">
      <c r="A365" s="1" t="s">
        <v>45</v>
      </c>
      <c r="B365" s="1" t="s">
        <v>28</v>
      </c>
      <c r="C365" s="2">
        <v>8.8000000000000007</v>
      </c>
      <c r="D365" s="2">
        <v>12.6</v>
      </c>
      <c r="E365" s="2">
        <v>5.6</v>
      </c>
      <c r="F365" s="2">
        <v>2.6</v>
      </c>
      <c r="G365">
        <v>0.2</v>
      </c>
      <c r="H365" s="2">
        <f t="shared" si="10"/>
        <v>2.5</v>
      </c>
      <c r="I365" s="2">
        <f>IF(AND(A365&gt;=Rendszer!$B$4,A365&lt;=Rendszer!$B$5),(H365*Rendszer!$B$2/1000)-(IF(F365&gt;H365,H365*Rendszer!$B$2/1000,F365*Rendszer!$B$2/1000)),0)</f>
        <v>0</v>
      </c>
      <c r="J365" s="2">
        <f>IF((J364+(F365*Rendszer!$B$1/1000)-I365)&gt;0,IF(J364+(F365*Rendszer!$B$1/1000)&gt;(Rendszer!$B$3*Rendszer!$C$3),(Rendszer!$B$3*Rendszer!$C$3)-I365,J364+(F365*Rendszer!$B$1/1000)-I365),0)</f>
        <v>12</v>
      </c>
      <c r="K365" s="2">
        <f t="shared" si="11"/>
        <v>0</v>
      </c>
    </row>
    <row r="366" spans="1:11" x14ac:dyDescent="0.25">
      <c r="A366" s="1" t="s">
        <v>45</v>
      </c>
      <c r="B366" s="1" t="s">
        <v>29</v>
      </c>
      <c r="C366" s="2">
        <v>7.5</v>
      </c>
      <c r="D366" s="2">
        <v>10.1</v>
      </c>
      <c r="E366" s="2">
        <v>5.5</v>
      </c>
      <c r="F366" s="2">
        <v>5.9</v>
      </c>
      <c r="G366">
        <v>0.2</v>
      </c>
      <c r="H366" s="2">
        <f t="shared" si="10"/>
        <v>2.3000000000000003</v>
      </c>
      <c r="I366" s="2">
        <f>IF(AND(A366&gt;=Rendszer!$B$4,A366&lt;=Rendszer!$B$5),(H366*Rendszer!$B$2/1000)-(IF(F366&gt;H366,H366*Rendszer!$B$2/1000,F366*Rendszer!$B$2/1000)),0)</f>
        <v>0</v>
      </c>
      <c r="J366" s="2">
        <f>IF((J365+(F366*Rendszer!$B$1/1000)-I366)&gt;0,IF(J365+(F366*Rendszer!$B$1/1000)&gt;(Rendszer!$B$3*Rendszer!$C$3),(Rendszer!$B$3*Rendszer!$C$3)-I366,J365+(F366*Rendszer!$B$1/1000)-I366),0)</f>
        <v>12</v>
      </c>
      <c r="K366" s="2">
        <f t="shared" si="11"/>
        <v>0</v>
      </c>
    </row>
    <row r="367" spans="1:11" x14ac:dyDescent="0.25">
      <c r="A367" s="1" t="s">
        <v>45</v>
      </c>
      <c r="B367" s="1" t="s">
        <v>30</v>
      </c>
      <c r="C367" s="2">
        <v>5.5</v>
      </c>
      <c r="D367" s="2">
        <v>9.9</v>
      </c>
      <c r="E367" s="2">
        <v>4.7</v>
      </c>
      <c r="F367" s="2">
        <v>0</v>
      </c>
      <c r="G367">
        <v>0.2</v>
      </c>
      <c r="H367" s="2">
        <f t="shared" si="10"/>
        <v>2.2000000000000002</v>
      </c>
      <c r="I367" s="2">
        <f>IF(AND(A367&gt;=Rendszer!$B$4,A367&lt;=Rendszer!$B$5),(H367*Rendszer!$B$2/1000)-(IF(F367&gt;H367,H367*Rendszer!$B$2/1000,F367*Rendszer!$B$2/1000)),0)</f>
        <v>0</v>
      </c>
      <c r="J367" s="2">
        <f>IF((J366+(F367*Rendszer!$B$1/1000)-I367)&gt;0,IF(J366+(F367*Rendszer!$B$1/1000)&gt;(Rendszer!$B$3*Rendszer!$C$3),(Rendszer!$B$3*Rendszer!$C$3)-I367,J366+(F367*Rendszer!$B$1/1000)-I367),0)</f>
        <v>12</v>
      </c>
      <c r="K367" s="2">
        <f t="shared" si="11"/>
        <v>0</v>
      </c>
    </row>
  </sheetData>
  <autoFilter ref="A1:F367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G184"/>
  <sheetViews>
    <sheetView workbookViewId="0">
      <selection activeCell="E14" sqref="E14"/>
    </sheetView>
  </sheetViews>
  <sheetFormatPr defaultColWidth="14.140625" defaultRowHeight="15" x14ac:dyDescent="0.25"/>
  <cols>
    <col min="1" max="1" width="14.140625" style="1"/>
    <col min="2" max="2" width="6.85546875" style="1" bestFit="1" customWidth="1"/>
    <col min="4" max="4" width="21.140625" bestFit="1" customWidth="1"/>
    <col min="5" max="5" width="19.28515625" bestFit="1" customWidth="1"/>
    <col min="6" max="6" width="15.28515625" bestFit="1" customWidth="1"/>
    <col min="7" max="7" width="24.28515625" bestFit="1" customWidth="1"/>
  </cols>
  <sheetData>
    <row r="1" spans="1:7" x14ac:dyDescent="0.25">
      <c r="A1" s="1" t="s">
        <v>47</v>
      </c>
      <c r="B1" s="1" t="s">
        <v>48</v>
      </c>
      <c r="C1" t="s">
        <v>62</v>
      </c>
      <c r="D1" s="1" t="s">
        <v>50</v>
      </c>
      <c r="E1" s="1" t="s">
        <v>53</v>
      </c>
      <c r="F1" s="1" t="s">
        <v>54</v>
      </c>
      <c r="G1" s="1" t="s">
        <v>58</v>
      </c>
    </row>
    <row r="2" spans="1:7" x14ac:dyDescent="0.25">
      <c r="A2" s="1" t="s">
        <v>35</v>
      </c>
      <c r="B2" s="1" t="s">
        <v>1</v>
      </c>
      <c r="C2">
        <v>0</v>
      </c>
      <c r="D2">
        <v>3.8</v>
      </c>
      <c r="E2">
        <f>IF(AND(A2&gt;=Rendszer!$B$4,A2&lt;=Rendszer!$B$5),(D2*Rendszer!$B$2/1000)-(IF(C2&gt;D2,D2*Rendszer!$B$2/1000,C2*Rendszer!$B$2/1000)),0)</f>
        <v>0</v>
      </c>
      <c r="F2">
        <f>Rendszer!B3/2</f>
        <v>7.5</v>
      </c>
      <c r="G2">
        <f>IF(E2-F2&lt;0,0,E2-F2)</f>
        <v>0</v>
      </c>
    </row>
    <row r="3" spans="1:7" x14ac:dyDescent="0.25">
      <c r="A3" s="1" t="s">
        <v>35</v>
      </c>
      <c r="B3" s="1" t="s">
        <v>3</v>
      </c>
      <c r="C3">
        <v>1.3</v>
      </c>
      <c r="D3">
        <v>3.4000000000000004</v>
      </c>
      <c r="E3">
        <f>IF(AND(A3&gt;=Rendszer!$B$4,A3&lt;=Rendszer!$B$5),(D3*Rendszer!$B$2/1000)-(IF(C3&gt;D3,D3*Rendszer!$B$2/1000,C3*Rendszer!$B$2/1000)),0)</f>
        <v>0</v>
      </c>
      <c r="F3">
        <f>IF((F2+(C3*Rendszer!$B$1/1000)-E3)&gt;0,IF(F2+(C3*Rendszer!$B$1/1000)&gt;(Rendszer!$B$3*Rendszer!$C$3),(Rendszer!$B$3*Rendszer!$C$3)-E3,F2+(C3*Rendszer!$B$1/1000)-E3),0)</f>
        <v>7.76</v>
      </c>
      <c r="G3">
        <f t="shared" ref="G3:G66" si="0">IF(E3-F3&lt;0,0,E3-F3)</f>
        <v>0</v>
      </c>
    </row>
    <row r="4" spans="1:7" x14ac:dyDescent="0.25">
      <c r="A4" s="1" t="s">
        <v>35</v>
      </c>
      <c r="B4" s="1" t="s">
        <v>5</v>
      </c>
      <c r="C4">
        <v>0</v>
      </c>
      <c r="D4">
        <v>3.6000000000000005</v>
      </c>
      <c r="E4">
        <f>IF(AND(A4&gt;=Rendszer!$B$4,A4&lt;=Rendszer!$B$5),(D4*Rendszer!$B$2/1000)-(IF(C4&gt;D4,D4*Rendszer!$B$2/1000,C4*Rendszer!$B$2/1000)),0)</f>
        <v>0</v>
      </c>
      <c r="F4">
        <f>IF((F3+(C4*Rendszer!$B$1/1000)-E4)&gt;0,IF(F3+(C4*Rendszer!$B$1/1000)&gt;(Rendszer!$B$3*Rendszer!$C$3),(Rendszer!$B$3*Rendszer!$C$3)-E4,F3+(C4*Rendszer!$B$1/1000)-E4),0)</f>
        <v>7.76</v>
      </c>
      <c r="G4">
        <f t="shared" si="0"/>
        <v>0</v>
      </c>
    </row>
    <row r="5" spans="1:7" x14ac:dyDescent="0.25">
      <c r="A5" s="1" t="s">
        <v>35</v>
      </c>
      <c r="B5" s="1" t="s">
        <v>7</v>
      </c>
      <c r="C5">
        <v>0</v>
      </c>
      <c r="D5">
        <v>3.4000000000000004</v>
      </c>
      <c r="E5">
        <f>IF(AND(A5&gt;=Rendszer!$B$4,A5&lt;=Rendszer!$B$5),(D5*Rendszer!$B$2/1000)-(IF(C5&gt;D5,D5*Rendszer!$B$2/1000,C5*Rendszer!$B$2/1000)),0)</f>
        <v>0</v>
      </c>
      <c r="F5">
        <f>IF((F4+(C5*Rendszer!$B$1/1000)-E5)&gt;0,IF(F4+(C5*Rendszer!$B$1/1000)&gt;(Rendszer!$B$3*Rendszer!$C$3),(Rendszer!$B$3*Rendszer!$C$3)-E5,F4+(C5*Rendszer!$B$1/1000)-E5),0)</f>
        <v>7.76</v>
      </c>
      <c r="G5">
        <f t="shared" si="0"/>
        <v>0</v>
      </c>
    </row>
    <row r="6" spans="1:7" x14ac:dyDescent="0.25">
      <c r="A6" s="1" t="s">
        <v>35</v>
      </c>
      <c r="B6" s="1" t="s">
        <v>9</v>
      </c>
      <c r="C6">
        <v>0</v>
      </c>
      <c r="D6">
        <v>3.5</v>
      </c>
      <c r="E6">
        <f>IF(AND(A6&gt;=Rendszer!$B$4,A6&lt;=Rendszer!$B$5),(D6*Rendszer!$B$2/1000)-(IF(C6&gt;D6,D6*Rendszer!$B$2/1000,C6*Rendszer!$B$2/1000)),0)</f>
        <v>0</v>
      </c>
      <c r="F6">
        <f>IF((F5+(C6*Rendszer!$B$1/1000)-E6)&gt;0,IF(F5+(C6*Rendszer!$B$1/1000)&gt;(Rendszer!$B$3*Rendszer!$C$3),(Rendszer!$B$3*Rendszer!$C$3)-E6,F5+(C6*Rendszer!$B$1/1000)-E6),0)</f>
        <v>7.76</v>
      </c>
      <c r="G6">
        <f t="shared" si="0"/>
        <v>0</v>
      </c>
    </row>
    <row r="7" spans="1:7" x14ac:dyDescent="0.25">
      <c r="A7" s="1" t="s">
        <v>35</v>
      </c>
      <c r="B7" s="1" t="s">
        <v>11</v>
      </c>
      <c r="C7">
        <v>0</v>
      </c>
      <c r="D7">
        <v>3.9000000000000004</v>
      </c>
      <c r="E7">
        <f>IF(AND(A7&gt;=Rendszer!$B$4,A7&lt;=Rendszer!$B$5),(D7*Rendszer!$B$2/1000)-(IF(C7&gt;D7,D7*Rendszer!$B$2/1000,C7*Rendszer!$B$2/1000)),0)</f>
        <v>0</v>
      </c>
      <c r="F7">
        <f>IF((F6+(C7*Rendszer!$B$1/1000)-E7)&gt;0,IF(F6+(C7*Rendszer!$B$1/1000)&gt;(Rendszer!$B$3*Rendszer!$C$3),(Rendszer!$B$3*Rendszer!$C$3)-E7,F6+(C7*Rendszer!$B$1/1000)-E7),0)</f>
        <v>7.76</v>
      </c>
      <c r="G7">
        <f t="shared" si="0"/>
        <v>0</v>
      </c>
    </row>
    <row r="8" spans="1:7" x14ac:dyDescent="0.25">
      <c r="A8" s="1" t="s">
        <v>35</v>
      </c>
      <c r="B8" s="1" t="s">
        <v>13</v>
      </c>
      <c r="C8">
        <v>0</v>
      </c>
      <c r="D8">
        <v>3</v>
      </c>
      <c r="E8">
        <f>IF(AND(A8&gt;=Rendszer!$B$4,A8&lt;=Rendszer!$B$5),(D8*Rendszer!$B$2/1000)-(IF(C8&gt;D8,D8*Rendszer!$B$2/1000,C8*Rendszer!$B$2/1000)),0)</f>
        <v>0</v>
      </c>
      <c r="F8">
        <f>IF((F7+(C8*Rendszer!$B$1/1000)-E8)&gt;0,IF(F7+(C8*Rendszer!$B$1/1000)&gt;(Rendszer!$B$3*Rendszer!$C$3),(Rendszer!$B$3*Rendszer!$C$3)-E8,F7+(C8*Rendszer!$B$1/1000)-E8),0)</f>
        <v>7.76</v>
      </c>
      <c r="G8">
        <f t="shared" si="0"/>
        <v>0</v>
      </c>
    </row>
    <row r="9" spans="1:7" x14ac:dyDescent="0.25">
      <c r="A9" s="1" t="s">
        <v>35</v>
      </c>
      <c r="B9" s="1" t="s">
        <v>15</v>
      </c>
      <c r="C9">
        <v>0</v>
      </c>
      <c r="D9">
        <v>3.1</v>
      </c>
      <c r="E9">
        <f>IF(AND(A9&gt;=Rendszer!$B$4,A9&lt;=Rendszer!$B$5),(D9*Rendszer!$B$2/1000)-(IF(C9&gt;D9,D9*Rendszer!$B$2/1000,C9*Rendszer!$B$2/1000)),0)</f>
        <v>0</v>
      </c>
      <c r="F9">
        <f>IF((F8+(C9*Rendszer!$B$1/1000)-E9)&gt;0,IF(F8+(C9*Rendszer!$B$1/1000)&gt;(Rendszer!$B$3*Rendszer!$C$3),(Rendszer!$B$3*Rendszer!$C$3)-E9,F8+(C9*Rendszer!$B$1/1000)-E9),0)</f>
        <v>7.76</v>
      </c>
      <c r="G9">
        <f t="shared" si="0"/>
        <v>0</v>
      </c>
    </row>
    <row r="10" spans="1:7" x14ac:dyDescent="0.25">
      <c r="A10" s="1" t="s">
        <v>35</v>
      </c>
      <c r="B10" s="1" t="s">
        <v>17</v>
      </c>
      <c r="C10">
        <v>0</v>
      </c>
      <c r="D10">
        <v>3.1</v>
      </c>
      <c r="E10">
        <f>IF(AND(A10&gt;=Rendszer!$B$4,A10&lt;=Rendszer!$B$5),(D10*Rendszer!$B$2/1000)-(IF(C10&gt;D10,D10*Rendszer!$B$2/1000,C10*Rendszer!$B$2/1000)),0)</f>
        <v>0</v>
      </c>
      <c r="F10">
        <f>IF((F9+(C10*Rendszer!$B$1/1000)-E10)&gt;0,IF(F9+(C10*Rendszer!$B$1/1000)&gt;(Rendszer!$B$3*Rendszer!$C$3),(Rendszer!$B$3*Rendszer!$C$3)-E10,F9+(C10*Rendszer!$B$1/1000)-E10),0)</f>
        <v>7.76</v>
      </c>
      <c r="G10">
        <f t="shared" si="0"/>
        <v>0</v>
      </c>
    </row>
    <row r="11" spans="1:7" x14ac:dyDescent="0.25">
      <c r="A11" s="1" t="s">
        <v>35</v>
      </c>
      <c r="B11" s="1" t="s">
        <v>19</v>
      </c>
      <c r="C11">
        <v>0</v>
      </c>
      <c r="D11">
        <v>3.7</v>
      </c>
      <c r="E11">
        <f>IF(AND(A11&gt;=Rendszer!$B$4,A11&lt;=Rendszer!$B$5),(D11*Rendszer!$B$2/1000)-(IF(C11&gt;D11,D11*Rendszer!$B$2/1000,C11*Rendszer!$B$2/1000)),0)</f>
        <v>0</v>
      </c>
      <c r="F11">
        <f>IF((F10+(C11*Rendszer!$B$1/1000)-E11)&gt;0,IF(F10+(C11*Rendszer!$B$1/1000)&gt;(Rendszer!$B$3*Rendszer!$C$3),(Rendszer!$B$3*Rendszer!$C$3)-E11,F10+(C11*Rendszer!$B$1/1000)-E11),0)</f>
        <v>7.76</v>
      </c>
      <c r="G11">
        <f t="shared" si="0"/>
        <v>0</v>
      </c>
    </row>
    <row r="12" spans="1:7" x14ac:dyDescent="0.25">
      <c r="A12" s="1" t="s">
        <v>35</v>
      </c>
      <c r="B12" s="1" t="s">
        <v>21</v>
      </c>
      <c r="C12">
        <v>0</v>
      </c>
      <c r="D12">
        <v>3.4000000000000004</v>
      </c>
      <c r="E12">
        <f>IF(AND(A12&gt;=Rendszer!$B$4,A12&lt;=Rendszer!$B$5),(D12*Rendszer!$B$2/1000)-(IF(C12&gt;D12,D12*Rendszer!$B$2/1000,C12*Rendszer!$B$2/1000)),0)</f>
        <v>0</v>
      </c>
      <c r="F12">
        <f>IF((F11+(C12*Rendszer!$B$1/1000)-E12)&gt;0,IF(F11+(C12*Rendszer!$B$1/1000)&gt;(Rendszer!$B$3*Rendszer!$C$3),(Rendszer!$B$3*Rendszer!$C$3)-E12,F11+(C12*Rendszer!$B$1/1000)-E12),0)</f>
        <v>7.76</v>
      </c>
      <c r="G12">
        <f t="shared" si="0"/>
        <v>0</v>
      </c>
    </row>
    <row r="13" spans="1:7" x14ac:dyDescent="0.25">
      <c r="A13" s="1" t="s">
        <v>35</v>
      </c>
      <c r="B13" s="1" t="s">
        <v>23</v>
      </c>
      <c r="C13">
        <v>0</v>
      </c>
      <c r="D13">
        <v>3.5</v>
      </c>
      <c r="E13">
        <f>IF(AND(A13&gt;=Rendszer!$B$4,A13&lt;=Rendszer!$B$5),(D13*Rendszer!$B$2/1000)-(IF(C13&gt;D13,D13*Rendszer!$B$2/1000,C13*Rendszer!$B$2/1000)),0)</f>
        <v>0</v>
      </c>
      <c r="F13">
        <f>IF((F12+(C13*Rendszer!$B$1/1000)-E13)&gt;0,IF(F12+(C13*Rendszer!$B$1/1000)&gt;(Rendszer!$B$3*Rendszer!$C$3),(Rendszer!$B$3*Rendszer!$C$3)-E13,F12+(C13*Rendszer!$B$1/1000)-E13),0)</f>
        <v>7.76</v>
      </c>
      <c r="G13">
        <f t="shared" si="0"/>
        <v>0</v>
      </c>
    </row>
    <row r="14" spans="1:7" x14ac:dyDescent="0.25">
      <c r="A14" s="1" t="s">
        <v>35</v>
      </c>
      <c r="B14" s="1" t="s">
        <v>25</v>
      </c>
      <c r="C14">
        <v>0</v>
      </c>
      <c r="D14">
        <v>3.3000000000000003</v>
      </c>
      <c r="E14">
        <f>IF(AND(A14&gt;=Rendszer!$B$4,A14&lt;=Rendszer!$B$5),(D14*Rendszer!$B$2/1000)-(IF(C14&gt;D14,D14*Rendszer!$B$2/1000,C14*Rendszer!$B$2/1000)),0)</f>
        <v>0</v>
      </c>
      <c r="F14">
        <f>IF((F13+(C14*Rendszer!$B$1/1000)-E14)&gt;0,IF(F13+(C14*Rendszer!$B$1/1000)&gt;(Rendszer!$B$3*Rendszer!$C$3),(Rendszer!$B$3*Rendszer!$C$3)-E14,F13+(C14*Rendszer!$B$1/1000)-E14),0)</f>
        <v>7.76</v>
      </c>
      <c r="G14">
        <f t="shared" si="0"/>
        <v>0</v>
      </c>
    </row>
    <row r="15" spans="1:7" x14ac:dyDescent="0.25">
      <c r="A15" s="1" t="s">
        <v>35</v>
      </c>
      <c r="B15" s="1" t="s">
        <v>27</v>
      </c>
      <c r="C15">
        <v>6.9</v>
      </c>
      <c r="D15">
        <v>3.6</v>
      </c>
      <c r="E15">
        <f>IF(AND(A15&gt;=Rendszer!$B$4,A15&lt;=Rendszer!$B$5),(D15*Rendszer!$B$2/1000)-(IF(C15&gt;D15,D15*Rendszer!$B$2/1000,C15*Rendszer!$B$2/1000)),0)</f>
        <v>0</v>
      </c>
      <c r="F15">
        <f>IF((F14+(C15*Rendszer!$B$1/1000)-E15)&gt;0,IF(F14+(C15*Rendszer!$B$1/1000)&gt;(Rendszer!$B$3*Rendszer!$C$3),(Rendszer!$B$3*Rendszer!$C$3)-E15,F14+(C15*Rendszer!$B$1/1000)-E15),0)</f>
        <v>9.14</v>
      </c>
      <c r="G15">
        <f t="shared" si="0"/>
        <v>0</v>
      </c>
    </row>
    <row r="16" spans="1:7" x14ac:dyDescent="0.25">
      <c r="A16" s="1" t="s">
        <v>35</v>
      </c>
      <c r="B16" s="1" t="s">
        <v>29</v>
      </c>
      <c r="C16">
        <v>1.8</v>
      </c>
      <c r="D16">
        <v>4.0999999999999996</v>
      </c>
      <c r="E16">
        <f>IF(AND(A16&gt;=Rendszer!$B$4,A16&lt;=Rendszer!$B$5),(D16*Rendszer!$B$2/1000)-(IF(C16&gt;D16,D16*Rendszer!$B$2/1000,C16*Rendszer!$B$2/1000)),0)</f>
        <v>0</v>
      </c>
      <c r="F16">
        <f>IF((F15+(C16*Rendszer!$B$1/1000)-E16)&gt;0,IF(F15+(C16*Rendszer!$B$1/1000)&gt;(Rendszer!$B$3*Rendszer!$C$3),(Rendszer!$B$3*Rendszer!$C$3)-E16,F15+(C16*Rendszer!$B$1/1000)-E16),0)</f>
        <v>9.5</v>
      </c>
      <c r="G16">
        <f t="shared" si="0"/>
        <v>0</v>
      </c>
    </row>
    <row r="17" spans="1:7" x14ac:dyDescent="0.25">
      <c r="A17" s="1" t="s">
        <v>36</v>
      </c>
      <c r="B17" s="1" t="s">
        <v>0</v>
      </c>
      <c r="C17">
        <v>2.2000000000000002</v>
      </c>
      <c r="D17">
        <v>5.7</v>
      </c>
      <c r="E17">
        <f>IF(AND(A17&gt;=Rendszer!$B$4,A17&lt;=Rendszer!$B$5),(D17*Rendszer!$B$2/1000)-(IF(C17&gt;D17,D17*Rendszer!$B$2/1000,C17*Rendszer!$B$2/1000)),0)</f>
        <v>0</v>
      </c>
      <c r="F17">
        <f>IF((F16+(C17*Rendszer!$B$1/1000)-E17)&gt;0,IF(F16+(C17*Rendszer!$B$1/1000)&gt;(Rendszer!$B$3*Rendszer!$C$3),(Rendszer!$B$3*Rendszer!$C$3)-E17,F16+(C17*Rendszer!$B$1/1000)-E17),0)</f>
        <v>9.94</v>
      </c>
      <c r="G17">
        <f t="shared" si="0"/>
        <v>0</v>
      </c>
    </row>
    <row r="18" spans="1:7" x14ac:dyDescent="0.25">
      <c r="A18" s="1" t="s">
        <v>36</v>
      </c>
      <c r="B18" s="1" t="s">
        <v>2</v>
      </c>
      <c r="C18">
        <v>1.6</v>
      </c>
      <c r="D18">
        <v>6.2</v>
      </c>
      <c r="E18">
        <f>IF(AND(A18&gt;=Rendszer!$B$4,A18&lt;=Rendszer!$B$5),(D18*Rendszer!$B$2/1000)-(IF(C18&gt;D18,D18*Rendszer!$B$2/1000,C18*Rendszer!$B$2/1000)),0)</f>
        <v>0</v>
      </c>
      <c r="F18">
        <f>IF((F17+(C18*Rendszer!$B$1/1000)-E18)&gt;0,IF(F17+(C18*Rendszer!$B$1/1000)&gt;(Rendszer!$B$3*Rendszer!$C$3),(Rendszer!$B$3*Rendszer!$C$3)-E18,F17+(C18*Rendszer!$B$1/1000)-E18),0)</f>
        <v>10.26</v>
      </c>
      <c r="G18">
        <f t="shared" si="0"/>
        <v>0</v>
      </c>
    </row>
    <row r="19" spans="1:7" x14ac:dyDescent="0.25">
      <c r="A19" s="1" t="s">
        <v>36</v>
      </c>
      <c r="B19" s="1" t="s">
        <v>4</v>
      </c>
      <c r="C19">
        <v>5</v>
      </c>
      <c r="D19">
        <v>5</v>
      </c>
      <c r="E19">
        <f>IF(AND(A19&gt;=Rendszer!$B$4,A19&lt;=Rendszer!$B$5),(D19*Rendszer!$B$2/1000)-(IF(C19&gt;D19,D19*Rendszer!$B$2/1000,C19*Rendszer!$B$2/1000)),0)</f>
        <v>0</v>
      </c>
      <c r="F19">
        <f>IF((F18+(C19*Rendszer!$B$1/1000)-E19)&gt;0,IF(F18+(C19*Rendszer!$B$1/1000)&gt;(Rendszer!$B$3*Rendszer!$C$3),(Rendszer!$B$3*Rendszer!$C$3)-E19,F18+(C19*Rendszer!$B$1/1000)-E19),0)</f>
        <v>11.26</v>
      </c>
      <c r="G19">
        <f t="shared" si="0"/>
        <v>0</v>
      </c>
    </row>
    <row r="20" spans="1:7" x14ac:dyDescent="0.25">
      <c r="A20" s="1" t="s">
        <v>36</v>
      </c>
      <c r="B20" s="1" t="s">
        <v>6</v>
      </c>
      <c r="C20">
        <v>0</v>
      </c>
      <c r="D20">
        <v>4.5</v>
      </c>
      <c r="E20">
        <f>IF(AND(A20&gt;=Rendszer!$B$4,A20&lt;=Rendszer!$B$5),(D20*Rendszer!$B$2/1000)-(IF(C20&gt;D20,D20*Rendszer!$B$2/1000,C20*Rendszer!$B$2/1000)),0)</f>
        <v>0</v>
      </c>
      <c r="F20">
        <f>IF((F19+(C20*Rendszer!$B$1/1000)-E20)&gt;0,IF(F19+(C20*Rendszer!$B$1/1000)&gt;(Rendszer!$B$3*Rendszer!$C$3),(Rendszer!$B$3*Rendszer!$C$3)-E20,F19+(C20*Rendszer!$B$1/1000)-E20),0)</f>
        <v>11.26</v>
      </c>
      <c r="G20">
        <f t="shared" si="0"/>
        <v>0</v>
      </c>
    </row>
    <row r="21" spans="1:7" x14ac:dyDescent="0.25">
      <c r="A21" s="1" t="s">
        <v>36</v>
      </c>
      <c r="B21" s="1" t="s">
        <v>8</v>
      </c>
      <c r="C21">
        <v>0</v>
      </c>
      <c r="D21">
        <v>4.5</v>
      </c>
      <c r="E21">
        <f>IF(AND(A21&gt;=Rendszer!$B$4,A21&lt;=Rendszer!$B$5),(D21*Rendszer!$B$2/1000)-(IF(C21&gt;D21,D21*Rendszer!$B$2/1000,C21*Rendszer!$B$2/1000)),0)</f>
        <v>0</v>
      </c>
      <c r="F21">
        <f>IF((F20+(C21*Rendszer!$B$1/1000)-E21)&gt;0,IF(F20+(C21*Rendszer!$B$1/1000)&gt;(Rendszer!$B$3*Rendszer!$C$3),(Rendszer!$B$3*Rendszer!$C$3)-E21,F20+(C21*Rendszer!$B$1/1000)-E21),0)</f>
        <v>11.26</v>
      </c>
      <c r="G21">
        <f t="shared" si="0"/>
        <v>0</v>
      </c>
    </row>
    <row r="22" spans="1:7" x14ac:dyDescent="0.25">
      <c r="A22" s="1" t="s">
        <v>36</v>
      </c>
      <c r="B22" s="1" t="s">
        <v>10</v>
      </c>
      <c r="C22">
        <v>5</v>
      </c>
      <c r="D22">
        <v>5.5</v>
      </c>
      <c r="E22">
        <f>IF(AND(A22&gt;=Rendszer!$B$4,A22&lt;=Rendszer!$B$5),(D22*Rendszer!$B$2/1000)-(IF(C22&gt;D22,D22*Rendszer!$B$2/1000,C22*Rendszer!$B$2/1000)),0)</f>
        <v>0</v>
      </c>
      <c r="F22">
        <f>IF((F21+(C22*Rendszer!$B$1/1000)-E22)&gt;0,IF(F21+(C22*Rendszer!$B$1/1000)&gt;(Rendszer!$B$3*Rendszer!$C$3),(Rendszer!$B$3*Rendszer!$C$3)-E22,F21+(C22*Rendszer!$B$1/1000)-E22),0)</f>
        <v>12</v>
      </c>
      <c r="G22">
        <f t="shared" si="0"/>
        <v>0</v>
      </c>
    </row>
    <row r="23" spans="1:7" x14ac:dyDescent="0.25">
      <c r="A23" s="1" t="s">
        <v>36</v>
      </c>
      <c r="B23" s="1" t="s">
        <v>12</v>
      </c>
      <c r="C23">
        <v>2.2000000000000002</v>
      </c>
      <c r="D23">
        <v>5</v>
      </c>
      <c r="E23">
        <f>IF(AND(A23&gt;=Rendszer!$B$4,A23&lt;=Rendszer!$B$5),(D23*Rendszer!$B$2/1000)-(IF(C23&gt;D23,D23*Rendszer!$B$2/1000,C23*Rendszer!$B$2/1000)),0)</f>
        <v>0</v>
      </c>
      <c r="F23">
        <f>IF((F22+(C23*Rendszer!$B$1/1000)-E23)&gt;0,IF(F22+(C23*Rendszer!$B$1/1000)&gt;(Rendszer!$B$3*Rendszer!$C$3),(Rendszer!$B$3*Rendszer!$C$3)-E23,F22+(C23*Rendszer!$B$1/1000)-E23),0)</f>
        <v>12</v>
      </c>
      <c r="G23">
        <f t="shared" si="0"/>
        <v>0</v>
      </c>
    </row>
    <row r="24" spans="1:7" x14ac:dyDescent="0.25">
      <c r="A24" s="1" t="s">
        <v>36</v>
      </c>
      <c r="B24" s="1" t="s">
        <v>14</v>
      </c>
      <c r="C24">
        <v>0.2</v>
      </c>
      <c r="D24">
        <v>5.4</v>
      </c>
      <c r="E24">
        <f>IF(AND(A24&gt;=Rendszer!$B$4,A24&lt;=Rendszer!$B$5),(D24*Rendszer!$B$2/1000)-(IF(C24&gt;D24,D24*Rendszer!$B$2/1000,C24*Rendszer!$B$2/1000)),0)</f>
        <v>0</v>
      </c>
      <c r="F24">
        <f>IF((F23+(C24*Rendszer!$B$1/1000)-E24)&gt;0,IF(F23+(C24*Rendszer!$B$1/1000)&gt;(Rendszer!$B$3*Rendszer!$C$3),(Rendszer!$B$3*Rendszer!$C$3)-E24,F23+(C24*Rendszer!$B$1/1000)-E24),0)</f>
        <v>12</v>
      </c>
      <c r="G24">
        <f t="shared" si="0"/>
        <v>0</v>
      </c>
    </row>
    <row r="25" spans="1:7" x14ac:dyDescent="0.25">
      <c r="A25" s="1" t="s">
        <v>36</v>
      </c>
      <c r="B25" s="1" t="s">
        <v>16</v>
      </c>
      <c r="C25">
        <v>0</v>
      </c>
      <c r="D25">
        <v>5.3000000000000007</v>
      </c>
      <c r="E25">
        <f>IF(AND(A25&gt;=Rendszer!$B$4,A25&lt;=Rendszer!$B$5),(D25*Rendszer!$B$2/1000)-(IF(C25&gt;D25,D25*Rendszer!$B$2/1000,C25*Rendszer!$B$2/1000)),0)</f>
        <v>0</v>
      </c>
      <c r="F25">
        <f>IF((F24+(C25*Rendszer!$B$1/1000)-E25)&gt;0,IF(F24+(C25*Rendszer!$B$1/1000)&gt;(Rendszer!$B$3*Rendszer!$C$3),(Rendszer!$B$3*Rendszer!$C$3)-E25,F24+(C25*Rendszer!$B$1/1000)-E25),0)</f>
        <v>12</v>
      </c>
      <c r="G25">
        <f t="shared" si="0"/>
        <v>0</v>
      </c>
    </row>
    <row r="26" spans="1:7" x14ac:dyDescent="0.25">
      <c r="A26" s="1" t="s">
        <v>36</v>
      </c>
      <c r="B26" s="1" t="s">
        <v>18</v>
      </c>
      <c r="C26">
        <v>0.6</v>
      </c>
      <c r="D26">
        <v>5.6</v>
      </c>
      <c r="E26">
        <f>IF(AND(A26&gt;=Rendszer!$B$4,A26&lt;=Rendszer!$B$5),(D26*Rendszer!$B$2/1000)-(IF(C26&gt;D26,D26*Rendszer!$B$2/1000,C26*Rendszer!$B$2/1000)),0)</f>
        <v>0</v>
      </c>
      <c r="F26">
        <f>IF((F25+(C26*Rendszer!$B$1/1000)-E26)&gt;0,IF(F25+(C26*Rendszer!$B$1/1000)&gt;(Rendszer!$B$3*Rendszer!$C$3),(Rendszer!$B$3*Rendszer!$C$3)-E26,F25+(C26*Rendszer!$B$1/1000)-E26),0)</f>
        <v>12</v>
      </c>
      <c r="G26">
        <f t="shared" si="0"/>
        <v>0</v>
      </c>
    </row>
    <row r="27" spans="1:7" x14ac:dyDescent="0.25">
      <c r="A27" s="1" t="s">
        <v>36</v>
      </c>
      <c r="B27" s="1" t="s">
        <v>20</v>
      </c>
      <c r="C27">
        <v>0.2</v>
      </c>
      <c r="D27">
        <v>5</v>
      </c>
      <c r="E27">
        <f>IF(AND(A27&gt;=Rendszer!$B$4,A27&lt;=Rendszer!$B$5),(D27*Rendszer!$B$2/1000)-(IF(C27&gt;D27,D27*Rendszer!$B$2/1000,C27*Rendszer!$B$2/1000)),0)</f>
        <v>0</v>
      </c>
      <c r="F27">
        <f>IF((F26+(C27*Rendszer!$B$1/1000)-E27)&gt;0,IF(F26+(C27*Rendszer!$B$1/1000)&gt;(Rendszer!$B$3*Rendszer!$C$3),(Rendszer!$B$3*Rendszer!$C$3)-E27,F26+(C27*Rendszer!$B$1/1000)-E27),0)</f>
        <v>12</v>
      </c>
      <c r="G27">
        <f t="shared" si="0"/>
        <v>0</v>
      </c>
    </row>
    <row r="28" spans="1:7" x14ac:dyDescent="0.25">
      <c r="A28" s="1" t="s">
        <v>36</v>
      </c>
      <c r="B28" s="1" t="s">
        <v>22</v>
      </c>
      <c r="C28">
        <v>0</v>
      </c>
      <c r="D28">
        <v>5.7</v>
      </c>
      <c r="E28">
        <f>IF(AND(A28&gt;=Rendszer!$B$4,A28&lt;=Rendszer!$B$5),(D28*Rendszer!$B$2/1000)-(IF(C28&gt;D28,D28*Rendszer!$B$2/1000,C28*Rendszer!$B$2/1000)),0)</f>
        <v>0</v>
      </c>
      <c r="F28">
        <f>IF((F27+(C28*Rendszer!$B$1/1000)-E28)&gt;0,IF(F27+(C28*Rendszer!$B$1/1000)&gt;(Rendszer!$B$3*Rendszer!$C$3),(Rendszer!$B$3*Rendszer!$C$3)-E28,F27+(C28*Rendszer!$B$1/1000)-E28),0)</f>
        <v>12</v>
      </c>
      <c r="G28">
        <f t="shared" si="0"/>
        <v>0</v>
      </c>
    </row>
    <row r="29" spans="1:7" x14ac:dyDescent="0.25">
      <c r="A29" s="1" t="s">
        <v>36</v>
      </c>
      <c r="B29" s="1" t="s">
        <v>24</v>
      </c>
      <c r="C29">
        <v>1.8</v>
      </c>
      <c r="D29">
        <v>5.9</v>
      </c>
      <c r="E29">
        <f>IF(AND(A29&gt;=Rendszer!$B$4,A29&lt;=Rendszer!$B$5),(D29*Rendszer!$B$2/1000)-(IF(C29&gt;D29,D29*Rendszer!$B$2/1000,C29*Rendszer!$B$2/1000)),0)</f>
        <v>0</v>
      </c>
      <c r="F29">
        <f>IF((F28+(C29*Rendszer!$B$1/1000)-E29)&gt;0,IF(F28+(C29*Rendszer!$B$1/1000)&gt;(Rendszer!$B$3*Rendszer!$C$3),(Rendszer!$B$3*Rendszer!$C$3)-E29,F28+(C29*Rendszer!$B$1/1000)-E29),0)</f>
        <v>12</v>
      </c>
      <c r="G29">
        <f t="shared" si="0"/>
        <v>0</v>
      </c>
    </row>
    <row r="30" spans="1:7" x14ac:dyDescent="0.25">
      <c r="A30" s="1" t="s">
        <v>36</v>
      </c>
      <c r="B30" s="1" t="s">
        <v>26</v>
      </c>
      <c r="C30">
        <v>4.6000000000000005</v>
      </c>
      <c r="D30">
        <v>5.3000000000000007</v>
      </c>
      <c r="E30">
        <f>IF(AND(A30&gt;=Rendszer!$B$4,A30&lt;=Rendszer!$B$5),(D30*Rendszer!$B$2/1000)-(IF(C30&gt;D30,D30*Rendszer!$B$2/1000,C30*Rendszer!$B$2/1000)),0)</f>
        <v>0</v>
      </c>
      <c r="F30">
        <f>IF((F29+(C30*Rendszer!$B$1/1000)-E30)&gt;0,IF(F29+(C30*Rendszer!$B$1/1000)&gt;(Rendszer!$B$3*Rendszer!$C$3),(Rendszer!$B$3*Rendszer!$C$3)-E30,F29+(C30*Rendszer!$B$1/1000)-E30),0)</f>
        <v>12</v>
      </c>
      <c r="G30">
        <f t="shared" si="0"/>
        <v>0</v>
      </c>
    </row>
    <row r="31" spans="1:7" x14ac:dyDescent="0.25">
      <c r="A31" s="1" t="s">
        <v>36</v>
      </c>
      <c r="B31" s="1" t="s">
        <v>28</v>
      </c>
      <c r="C31">
        <v>0.6</v>
      </c>
      <c r="D31">
        <v>4.9000000000000004</v>
      </c>
      <c r="E31">
        <f>IF(AND(A31&gt;=Rendszer!$B$4,A31&lt;=Rendszer!$B$5),(D31*Rendszer!$B$2/1000)-(IF(C31&gt;D31,D31*Rendszer!$B$2/1000,C31*Rendszer!$B$2/1000)),0)</f>
        <v>0</v>
      </c>
      <c r="F31">
        <f>IF((F30+(C31*Rendszer!$B$1/1000)-E31)&gt;0,IF(F30+(C31*Rendszer!$B$1/1000)&gt;(Rendszer!$B$3*Rendszer!$C$3),(Rendszer!$B$3*Rendszer!$C$3)-E31,F30+(C31*Rendszer!$B$1/1000)-E31),0)</f>
        <v>12</v>
      </c>
      <c r="G31">
        <f t="shared" si="0"/>
        <v>0</v>
      </c>
    </row>
    <row r="32" spans="1:7" x14ac:dyDescent="0.25">
      <c r="A32" s="1" t="s">
        <v>37</v>
      </c>
      <c r="B32" s="1" t="s">
        <v>1</v>
      </c>
      <c r="C32">
        <v>19.399999999999999</v>
      </c>
      <c r="D32">
        <v>6.9</v>
      </c>
      <c r="E32">
        <f>IF(AND(A32&gt;=Rendszer!$B$4,A32&lt;=Rendszer!$B$5),(D32*Rendszer!$B$2/1000)-(IF(C32&gt;D32,D32*Rendszer!$B$2/1000,C32*Rendszer!$B$2/1000)),0)</f>
        <v>0</v>
      </c>
      <c r="F32">
        <f>IF((F31+(C32*Rendszer!$B$1/1000)-E32)&gt;0,IF(F31+(C32*Rendszer!$B$1/1000)&gt;(Rendszer!$B$3*Rendszer!$C$3),(Rendszer!$B$3*Rendszer!$C$3)-E32,F31+(C32*Rendszer!$B$1/1000)-E32),0)</f>
        <v>12</v>
      </c>
      <c r="G32">
        <f t="shared" si="0"/>
        <v>0</v>
      </c>
    </row>
    <row r="33" spans="1:7" x14ac:dyDescent="0.25">
      <c r="A33" s="1" t="s">
        <v>37</v>
      </c>
      <c r="B33" s="1" t="s">
        <v>3</v>
      </c>
      <c r="C33">
        <v>2.6</v>
      </c>
      <c r="D33">
        <v>6.4</v>
      </c>
      <c r="E33">
        <f>IF(AND(A33&gt;=Rendszer!$B$4,A33&lt;=Rendszer!$B$5),(D33*Rendszer!$B$2/1000)-(IF(C33&gt;D33,D33*Rendszer!$B$2/1000,C33*Rendszer!$B$2/1000)),0)</f>
        <v>1.1399999999999999</v>
      </c>
      <c r="F33">
        <f>IF((F32+(C33*Rendszer!$B$1/1000)-E33)&gt;0,IF(F32+(C33*Rendszer!$B$1/1000)&gt;(Rendszer!$B$3*Rendszer!$C$3),(Rendszer!$B$3*Rendszer!$C$3)-E33,F32+(C33*Rendszer!$B$1/1000)-E33),0)</f>
        <v>10.86</v>
      </c>
      <c r="G33">
        <f t="shared" si="0"/>
        <v>0</v>
      </c>
    </row>
    <row r="34" spans="1:7" x14ac:dyDescent="0.25">
      <c r="A34" s="1" t="s">
        <v>37</v>
      </c>
      <c r="B34" s="1" t="s">
        <v>5</v>
      </c>
      <c r="C34">
        <v>14</v>
      </c>
      <c r="D34">
        <v>6</v>
      </c>
      <c r="E34">
        <f>IF(AND(A34&gt;=Rendszer!$B$4,A34&lt;=Rendszer!$B$5),(D34*Rendszer!$B$2/1000)-(IF(C34&gt;D34,D34*Rendszer!$B$2/1000,C34*Rendszer!$B$2/1000)),0)</f>
        <v>0</v>
      </c>
      <c r="F34">
        <f>IF((F33+(C34*Rendszer!$B$1/1000)-E34)&gt;0,IF(F33+(C34*Rendszer!$B$1/1000)&gt;(Rendszer!$B$3*Rendszer!$C$3),(Rendszer!$B$3*Rendszer!$C$3)-E34,F33+(C34*Rendszer!$B$1/1000)-E34),0)</f>
        <v>12</v>
      </c>
      <c r="G34">
        <f t="shared" si="0"/>
        <v>0</v>
      </c>
    </row>
    <row r="35" spans="1:7" x14ac:dyDescent="0.25">
      <c r="A35" s="1" t="s">
        <v>37</v>
      </c>
      <c r="B35" s="1" t="s">
        <v>7</v>
      </c>
      <c r="C35">
        <v>0</v>
      </c>
      <c r="D35">
        <v>6.2</v>
      </c>
      <c r="E35">
        <f>IF(AND(A35&gt;=Rendszer!$B$4,A35&lt;=Rendszer!$B$5),(D35*Rendszer!$B$2/1000)-(IF(C35&gt;D35,D35*Rendszer!$B$2/1000,C35*Rendszer!$B$2/1000)),0)</f>
        <v>1.86</v>
      </c>
      <c r="F35">
        <f>IF((F34+(C35*Rendszer!$B$1/1000)-E35)&gt;0,IF(F34+(C35*Rendszer!$B$1/1000)&gt;(Rendszer!$B$3*Rendszer!$C$3),(Rendszer!$B$3*Rendszer!$C$3)-E35,F34+(C35*Rendszer!$B$1/1000)-E35),0)</f>
        <v>10.14</v>
      </c>
      <c r="G35">
        <f t="shared" si="0"/>
        <v>0</v>
      </c>
    </row>
    <row r="36" spans="1:7" x14ac:dyDescent="0.25">
      <c r="A36" s="1" t="s">
        <v>37</v>
      </c>
      <c r="B36" s="1" t="s">
        <v>9</v>
      </c>
      <c r="C36">
        <v>0.1</v>
      </c>
      <c r="D36">
        <v>6.5</v>
      </c>
      <c r="E36">
        <f>IF(AND(A36&gt;=Rendszer!$B$4,A36&lt;=Rendszer!$B$5),(D36*Rendszer!$B$2/1000)-(IF(C36&gt;D36,D36*Rendszer!$B$2/1000,C36*Rendszer!$B$2/1000)),0)</f>
        <v>1.92</v>
      </c>
      <c r="F36">
        <f>IF((F35+(C36*Rendszer!$B$1/1000)-E36)&gt;0,IF(F35+(C36*Rendszer!$B$1/1000)&gt;(Rendszer!$B$3*Rendszer!$C$3),(Rendszer!$B$3*Rendszer!$C$3)-E36,F35+(C36*Rendszer!$B$1/1000)-E36),0)</f>
        <v>8.24</v>
      </c>
      <c r="G36">
        <f t="shared" si="0"/>
        <v>0</v>
      </c>
    </row>
    <row r="37" spans="1:7" x14ac:dyDescent="0.25">
      <c r="A37" s="1" t="s">
        <v>37</v>
      </c>
      <c r="B37" s="1" t="s">
        <v>11</v>
      </c>
      <c r="C37">
        <v>0.1</v>
      </c>
      <c r="D37">
        <v>8.1</v>
      </c>
      <c r="E37">
        <f>IF(AND(A37&gt;=Rendszer!$B$4,A37&lt;=Rendszer!$B$5),(D37*Rendszer!$B$2/1000)-(IF(C37&gt;D37,D37*Rendszer!$B$2/1000,C37*Rendszer!$B$2/1000)),0)</f>
        <v>2.4000000000000004</v>
      </c>
      <c r="F37">
        <f>IF((F36+(C37*Rendszer!$B$1/1000)-E37)&gt;0,IF(F36+(C37*Rendszer!$B$1/1000)&gt;(Rendszer!$B$3*Rendszer!$C$3),(Rendszer!$B$3*Rendszer!$C$3)-E37,F36+(C37*Rendszer!$B$1/1000)-E37),0)</f>
        <v>5.8599999999999994</v>
      </c>
      <c r="G37">
        <f t="shared" si="0"/>
        <v>0</v>
      </c>
    </row>
    <row r="38" spans="1:7" x14ac:dyDescent="0.25">
      <c r="A38" s="1" t="s">
        <v>37</v>
      </c>
      <c r="B38" s="1" t="s">
        <v>13</v>
      </c>
      <c r="C38">
        <v>0</v>
      </c>
      <c r="D38">
        <v>6.8000000000000007</v>
      </c>
      <c r="E38">
        <f>IF(AND(A38&gt;=Rendszer!$B$4,A38&lt;=Rendszer!$B$5),(D38*Rendszer!$B$2/1000)-(IF(C38&gt;D38,D38*Rendszer!$B$2/1000,C38*Rendszer!$B$2/1000)),0)</f>
        <v>2.04</v>
      </c>
      <c r="F38">
        <f>IF((F37+(C38*Rendszer!$B$1/1000)-E38)&gt;0,IF(F37+(C38*Rendszer!$B$1/1000)&gt;(Rendszer!$B$3*Rendszer!$C$3),(Rendszer!$B$3*Rendszer!$C$3)-E38,F37+(C38*Rendszer!$B$1/1000)-E38),0)</f>
        <v>3.8199999999999994</v>
      </c>
      <c r="G38">
        <f t="shared" si="0"/>
        <v>0</v>
      </c>
    </row>
    <row r="39" spans="1:7" x14ac:dyDescent="0.25">
      <c r="A39" s="1" t="s">
        <v>37</v>
      </c>
      <c r="B39" s="1" t="s">
        <v>15</v>
      </c>
      <c r="C39">
        <v>0</v>
      </c>
      <c r="D39">
        <v>6</v>
      </c>
      <c r="E39">
        <f>IF(AND(A39&gt;=Rendszer!$B$4,A39&lt;=Rendszer!$B$5),(D39*Rendszer!$B$2/1000)-(IF(C39&gt;D39,D39*Rendszer!$B$2/1000,C39*Rendszer!$B$2/1000)),0)</f>
        <v>1.8</v>
      </c>
      <c r="F39">
        <f>IF((F38+(C39*Rendszer!$B$1/1000)-E39)&gt;0,IF(F38+(C39*Rendszer!$B$1/1000)&gt;(Rendszer!$B$3*Rendszer!$C$3),(Rendszer!$B$3*Rendszer!$C$3)-E39,F38+(C39*Rendszer!$B$1/1000)-E39),0)</f>
        <v>2.0199999999999996</v>
      </c>
      <c r="G39">
        <f t="shared" si="0"/>
        <v>0</v>
      </c>
    </row>
    <row r="40" spans="1:7" x14ac:dyDescent="0.25">
      <c r="A40" s="1" t="s">
        <v>37</v>
      </c>
      <c r="B40" s="1" t="s">
        <v>17</v>
      </c>
      <c r="C40">
        <v>0</v>
      </c>
      <c r="D40">
        <v>7.3000000000000007</v>
      </c>
      <c r="E40">
        <f>IF(AND(A40&gt;=Rendszer!$B$4,A40&lt;=Rendszer!$B$5),(D40*Rendszer!$B$2/1000)-(IF(C40&gt;D40,D40*Rendszer!$B$2/1000,C40*Rendszer!$B$2/1000)),0)</f>
        <v>2.19</v>
      </c>
      <c r="F40">
        <f>IF((F39+(C40*Rendszer!$B$1/1000)-E40)&gt;0,IF(F39+(C40*Rendszer!$B$1/1000)&gt;(Rendszer!$B$3*Rendszer!$C$3),(Rendszer!$B$3*Rendszer!$C$3)-E40,F39+(C40*Rendszer!$B$1/1000)-E40),0)</f>
        <v>0</v>
      </c>
      <c r="G40">
        <f t="shared" si="0"/>
        <v>2.19</v>
      </c>
    </row>
    <row r="41" spans="1:7" x14ac:dyDescent="0.25">
      <c r="A41" s="1" t="s">
        <v>37</v>
      </c>
      <c r="B41" s="1" t="s">
        <v>19</v>
      </c>
      <c r="C41">
        <v>0</v>
      </c>
      <c r="D41">
        <v>7.9</v>
      </c>
      <c r="E41">
        <f>IF(AND(A41&gt;=Rendszer!$B$4,A41&lt;=Rendszer!$B$5),(D41*Rendszer!$B$2/1000)-(IF(C41&gt;D41,D41*Rendszer!$B$2/1000,C41*Rendszer!$B$2/1000)),0)</f>
        <v>2.37</v>
      </c>
      <c r="F41">
        <f>IF((F40+(C41*Rendszer!$B$1/1000)-E41)&gt;0,IF(F40+(C41*Rendszer!$B$1/1000)&gt;(Rendszer!$B$3*Rendszer!$C$3),(Rendszer!$B$3*Rendszer!$C$3)-E41,F40+(C41*Rendszer!$B$1/1000)-E41),0)</f>
        <v>0</v>
      </c>
      <c r="G41">
        <f t="shared" si="0"/>
        <v>2.37</v>
      </c>
    </row>
    <row r="42" spans="1:7" x14ac:dyDescent="0.25">
      <c r="A42" s="1" t="s">
        <v>37</v>
      </c>
      <c r="B42" s="1" t="s">
        <v>21</v>
      </c>
      <c r="C42">
        <v>1.2</v>
      </c>
      <c r="D42">
        <v>6</v>
      </c>
      <c r="E42">
        <f>IF(AND(A42&gt;=Rendszer!$B$4,A42&lt;=Rendszer!$B$5),(D42*Rendszer!$B$2/1000)-(IF(C42&gt;D42,D42*Rendszer!$B$2/1000,C42*Rendszer!$B$2/1000)),0)</f>
        <v>1.44</v>
      </c>
      <c r="F42">
        <f>IF((F41+(C42*Rendszer!$B$1/1000)-E42)&gt;0,IF(F41+(C42*Rendszer!$B$1/1000)&gt;(Rendszer!$B$3*Rendszer!$C$3),(Rendszer!$B$3*Rendszer!$C$3)-E42,F41+(C42*Rendszer!$B$1/1000)-E42),0)</f>
        <v>0</v>
      </c>
      <c r="G42">
        <f t="shared" si="0"/>
        <v>1.44</v>
      </c>
    </row>
    <row r="43" spans="1:7" x14ac:dyDescent="0.25">
      <c r="A43" s="1" t="s">
        <v>37</v>
      </c>
      <c r="B43" s="1" t="s">
        <v>23</v>
      </c>
      <c r="C43">
        <v>0.1</v>
      </c>
      <c r="D43">
        <v>5</v>
      </c>
      <c r="E43">
        <f>IF(AND(A43&gt;=Rendszer!$B$4,A43&lt;=Rendszer!$B$5),(D43*Rendszer!$B$2/1000)-(IF(C43&gt;D43,D43*Rendszer!$B$2/1000,C43*Rendszer!$B$2/1000)),0)</f>
        <v>1.47</v>
      </c>
      <c r="F43">
        <f>IF((F42+(C43*Rendszer!$B$1/1000)-E43)&gt;0,IF(F42+(C43*Rendszer!$B$1/1000)&gt;(Rendszer!$B$3*Rendszer!$C$3),(Rendszer!$B$3*Rendszer!$C$3)-E43,F42+(C43*Rendszer!$B$1/1000)-E43),0)</f>
        <v>0</v>
      </c>
      <c r="G43">
        <f t="shared" si="0"/>
        <v>1.47</v>
      </c>
    </row>
    <row r="44" spans="1:7" x14ac:dyDescent="0.25">
      <c r="A44" s="1" t="s">
        <v>37</v>
      </c>
      <c r="B44" s="1" t="s">
        <v>25</v>
      </c>
      <c r="C44">
        <v>0</v>
      </c>
      <c r="D44">
        <v>6</v>
      </c>
      <c r="E44">
        <f>IF(AND(A44&gt;=Rendszer!$B$4,A44&lt;=Rendszer!$B$5),(D44*Rendszer!$B$2/1000)-(IF(C44&gt;D44,D44*Rendszer!$B$2/1000,C44*Rendszer!$B$2/1000)),0)</f>
        <v>1.8</v>
      </c>
      <c r="F44">
        <f>IF((F43+(C44*Rendszer!$B$1/1000)-E44)&gt;0,IF(F43+(C44*Rendszer!$B$1/1000)&gt;(Rendszer!$B$3*Rendszer!$C$3),(Rendszer!$B$3*Rendszer!$C$3)-E44,F43+(C44*Rendszer!$B$1/1000)-E44),0)</f>
        <v>0</v>
      </c>
      <c r="G44">
        <f t="shared" si="0"/>
        <v>1.8</v>
      </c>
    </row>
    <row r="45" spans="1:7" x14ac:dyDescent="0.25">
      <c r="A45" s="1" t="s">
        <v>37</v>
      </c>
      <c r="B45" s="1" t="s">
        <v>27</v>
      </c>
      <c r="C45">
        <v>0</v>
      </c>
      <c r="D45">
        <v>7.6000000000000005</v>
      </c>
      <c r="E45">
        <f>IF(AND(A45&gt;=Rendszer!$B$4,A45&lt;=Rendszer!$B$5),(D45*Rendszer!$B$2/1000)-(IF(C45&gt;D45,D45*Rendszer!$B$2/1000,C45*Rendszer!$B$2/1000)),0)</f>
        <v>2.2799999999999998</v>
      </c>
      <c r="F45">
        <f>IF((F44+(C45*Rendszer!$B$1/1000)-E45)&gt;0,IF(F44+(C45*Rendszer!$B$1/1000)&gt;(Rendszer!$B$3*Rendszer!$C$3),(Rendszer!$B$3*Rendszer!$C$3)-E45,F44+(C45*Rendszer!$B$1/1000)-E45),0)</f>
        <v>0</v>
      </c>
      <c r="G45">
        <f t="shared" si="0"/>
        <v>2.2799999999999998</v>
      </c>
    </row>
    <row r="46" spans="1:7" x14ac:dyDescent="0.25">
      <c r="A46" s="1" t="s">
        <v>37</v>
      </c>
      <c r="B46" s="1" t="s">
        <v>29</v>
      </c>
      <c r="C46">
        <v>0</v>
      </c>
      <c r="D46">
        <v>6.5</v>
      </c>
      <c r="E46">
        <f>IF(AND(A46&gt;=Rendszer!$B$4,A46&lt;=Rendszer!$B$5),(D46*Rendszer!$B$2/1000)-(IF(C46&gt;D46,D46*Rendszer!$B$2/1000,C46*Rendszer!$B$2/1000)),0)</f>
        <v>1.95</v>
      </c>
      <c r="F46">
        <f>IF((F45+(C46*Rendszer!$B$1/1000)-E46)&gt;0,IF(F45+(C46*Rendszer!$B$1/1000)&gt;(Rendszer!$B$3*Rendszer!$C$3),(Rendszer!$B$3*Rendszer!$C$3)-E46,F45+(C46*Rendszer!$B$1/1000)-E46),0)</f>
        <v>0</v>
      </c>
      <c r="G46">
        <f t="shared" si="0"/>
        <v>1.95</v>
      </c>
    </row>
    <row r="47" spans="1:7" x14ac:dyDescent="0.25">
      <c r="A47" s="1" t="s">
        <v>44</v>
      </c>
      <c r="B47" s="1" t="s">
        <v>0</v>
      </c>
      <c r="C47">
        <v>0</v>
      </c>
      <c r="D47">
        <v>6</v>
      </c>
      <c r="E47">
        <f>IF(AND(A47&gt;=Rendszer!$B$4,A47&lt;=Rendszer!$B$5),(D47*Rendszer!$B$2/1000)-(IF(C47&gt;D47,D47*Rendszer!$B$2/1000,C47*Rendszer!$B$2/1000)),0)</f>
        <v>1.8</v>
      </c>
      <c r="F47">
        <f>IF((F46+(C47*Rendszer!$B$1/1000)-E47)&gt;0,IF(F46+(C47*Rendszer!$B$1/1000)&gt;(Rendszer!$B$3*Rendszer!$C$3),(Rendszer!$B$3*Rendszer!$C$3)-E47,F46+(C47*Rendszer!$B$1/1000)-E47),0)</f>
        <v>0</v>
      </c>
      <c r="G47">
        <f t="shared" si="0"/>
        <v>1.8</v>
      </c>
    </row>
    <row r="48" spans="1:7" x14ac:dyDescent="0.25">
      <c r="A48" s="1" t="s">
        <v>44</v>
      </c>
      <c r="B48" s="1" t="s">
        <v>2</v>
      </c>
      <c r="C48">
        <v>0</v>
      </c>
      <c r="D48">
        <v>7.4</v>
      </c>
      <c r="E48">
        <f>IF(AND(A48&gt;=Rendszer!$B$4,A48&lt;=Rendszer!$B$5),(D48*Rendszer!$B$2/1000)-(IF(C48&gt;D48,D48*Rendszer!$B$2/1000,C48*Rendszer!$B$2/1000)),0)</f>
        <v>2.2200000000000002</v>
      </c>
      <c r="F48">
        <f>IF((F47+(C48*Rendszer!$B$1/1000)-E48)&gt;0,IF(F47+(C48*Rendszer!$B$1/1000)&gt;(Rendszer!$B$3*Rendszer!$C$3),(Rendszer!$B$3*Rendszer!$C$3)-E48,F47+(C48*Rendszer!$B$1/1000)-E48),0)</f>
        <v>0</v>
      </c>
      <c r="G48">
        <f t="shared" si="0"/>
        <v>2.2200000000000002</v>
      </c>
    </row>
    <row r="49" spans="1:7" x14ac:dyDescent="0.25">
      <c r="A49" s="1" t="s">
        <v>44</v>
      </c>
      <c r="B49" s="1" t="s">
        <v>4</v>
      </c>
      <c r="C49">
        <v>0</v>
      </c>
      <c r="D49">
        <v>8.3000000000000007</v>
      </c>
      <c r="E49">
        <f>IF(AND(A49&gt;=Rendszer!$B$4,A49&lt;=Rendszer!$B$5),(D49*Rendszer!$B$2/1000)-(IF(C49&gt;D49,D49*Rendszer!$B$2/1000,C49*Rendszer!$B$2/1000)),0)</f>
        <v>2.4900000000000002</v>
      </c>
      <c r="F49">
        <f>IF((F48+(C49*Rendszer!$B$1/1000)-E49)&gt;0,IF(F48+(C49*Rendszer!$B$1/1000)&gt;(Rendszer!$B$3*Rendszer!$C$3),(Rendszer!$B$3*Rendszer!$C$3)-E49,F48+(C49*Rendszer!$B$1/1000)-E49),0)</f>
        <v>0</v>
      </c>
      <c r="G49">
        <f t="shared" si="0"/>
        <v>2.4900000000000002</v>
      </c>
    </row>
    <row r="50" spans="1:7" x14ac:dyDescent="0.25">
      <c r="A50" s="1" t="s">
        <v>44</v>
      </c>
      <c r="B50" s="1" t="s">
        <v>6</v>
      </c>
      <c r="C50">
        <v>0</v>
      </c>
      <c r="D50">
        <v>8.6999999999999993</v>
      </c>
      <c r="E50">
        <f>IF(AND(A50&gt;=Rendszer!$B$4,A50&lt;=Rendszer!$B$5),(D50*Rendszer!$B$2/1000)-(IF(C50&gt;D50,D50*Rendszer!$B$2/1000,C50*Rendszer!$B$2/1000)),0)</f>
        <v>2.61</v>
      </c>
      <c r="F50">
        <f>IF((F49+(C50*Rendszer!$B$1/1000)-E50)&gt;0,IF(F49+(C50*Rendszer!$B$1/1000)&gt;(Rendszer!$B$3*Rendszer!$C$3),(Rendszer!$B$3*Rendszer!$C$3)-E50,F49+(C50*Rendszer!$B$1/1000)-E50),0)</f>
        <v>0</v>
      </c>
      <c r="G50">
        <f t="shared" si="0"/>
        <v>2.61</v>
      </c>
    </row>
    <row r="51" spans="1:7" x14ac:dyDescent="0.25">
      <c r="A51" s="1" t="s">
        <v>44</v>
      </c>
      <c r="B51" s="1" t="s">
        <v>8</v>
      </c>
      <c r="C51">
        <v>0</v>
      </c>
      <c r="D51">
        <v>9.3000000000000007</v>
      </c>
      <c r="E51">
        <f>IF(AND(A51&gt;=Rendszer!$B$4,A51&lt;=Rendszer!$B$5),(D51*Rendszer!$B$2/1000)-(IF(C51&gt;D51,D51*Rendszer!$B$2/1000,C51*Rendszer!$B$2/1000)),0)</f>
        <v>2.79</v>
      </c>
      <c r="F51">
        <f>IF((F50+(C51*Rendszer!$B$1/1000)-E51)&gt;0,IF(F50+(C51*Rendszer!$B$1/1000)&gt;(Rendszer!$B$3*Rendszer!$C$3),(Rendszer!$B$3*Rendszer!$C$3)-E51,F50+(C51*Rendszer!$B$1/1000)-E51),0)</f>
        <v>0</v>
      </c>
      <c r="G51">
        <f t="shared" si="0"/>
        <v>2.79</v>
      </c>
    </row>
    <row r="52" spans="1:7" x14ac:dyDescent="0.25">
      <c r="A52" s="1" t="s">
        <v>44</v>
      </c>
      <c r="B52" s="1" t="s">
        <v>10</v>
      </c>
      <c r="C52">
        <v>0</v>
      </c>
      <c r="D52">
        <v>9.1999999999999993</v>
      </c>
      <c r="E52">
        <f>IF(AND(A52&gt;=Rendszer!$B$4,A52&lt;=Rendszer!$B$5),(D52*Rendszer!$B$2/1000)-(IF(C52&gt;D52,D52*Rendszer!$B$2/1000,C52*Rendszer!$B$2/1000)),0)</f>
        <v>2.76</v>
      </c>
      <c r="F52">
        <f>IF((F51+(C52*Rendszer!$B$1/1000)-E52)&gt;0,IF(F51+(C52*Rendszer!$B$1/1000)&gt;(Rendszer!$B$3*Rendszer!$C$3),(Rendszer!$B$3*Rendszer!$C$3)-E52,F51+(C52*Rendszer!$B$1/1000)-E52),0)</f>
        <v>0</v>
      </c>
      <c r="G52">
        <f t="shared" si="0"/>
        <v>2.76</v>
      </c>
    </row>
    <row r="53" spans="1:7" x14ac:dyDescent="0.25">
      <c r="A53" s="1" t="s">
        <v>44</v>
      </c>
      <c r="B53" s="1" t="s">
        <v>12</v>
      </c>
      <c r="C53">
        <v>0.2</v>
      </c>
      <c r="D53">
        <v>9.5</v>
      </c>
      <c r="E53">
        <f>IF(AND(A53&gt;=Rendszer!$B$4,A53&lt;=Rendszer!$B$5),(D53*Rendszer!$B$2/1000)-(IF(C53&gt;D53,D53*Rendszer!$B$2/1000,C53*Rendszer!$B$2/1000)),0)</f>
        <v>2.79</v>
      </c>
      <c r="F53">
        <f>IF((F52+(C53*Rendszer!$B$1/1000)-E53)&gt;0,IF(F52+(C53*Rendszer!$B$1/1000)&gt;(Rendszer!$B$3*Rendszer!$C$3),(Rendszer!$B$3*Rendszer!$C$3)-E53,F52+(C53*Rendszer!$B$1/1000)-E53),0)</f>
        <v>0</v>
      </c>
      <c r="G53">
        <f t="shared" si="0"/>
        <v>2.79</v>
      </c>
    </row>
    <row r="54" spans="1:7" x14ac:dyDescent="0.25">
      <c r="A54" s="1" t="s">
        <v>44</v>
      </c>
      <c r="B54" s="1" t="s">
        <v>14</v>
      </c>
      <c r="C54">
        <v>0</v>
      </c>
      <c r="D54">
        <v>7.3000000000000007</v>
      </c>
      <c r="E54">
        <f>IF(AND(A54&gt;=Rendszer!$B$4,A54&lt;=Rendszer!$B$5),(D54*Rendszer!$B$2/1000)-(IF(C54&gt;D54,D54*Rendszer!$B$2/1000,C54*Rendszer!$B$2/1000)),0)</f>
        <v>2.19</v>
      </c>
      <c r="F54">
        <f>IF((F53+(C54*Rendszer!$B$1/1000)-E54)&gt;0,IF(F53+(C54*Rendszer!$B$1/1000)&gt;(Rendszer!$B$3*Rendszer!$C$3),(Rendszer!$B$3*Rendszer!$C$3)-E54,F53+(C54*Rendszer!$B$1/1000)-E54),0)</f>
        <v>0</v>
      </c>
      <c r="G54">
        <f t="shared" si="0"/>
        <v>2.19</v>
      </c>
    </row>
    <row r="55" spans="1:7" x14ac:dyDescent="0.25">
      <c r="A55" s="1" t="s">
        <v>44</v>
      </c>
      <c r="B55" s="1" t="s">
        <v>16</v>
      </c>
      <c r="C55">
        <v>0</v>
      </c>
      <c r="D55">
        <v>9.5</v>
      </c>
      <c r="E55">
        <f>IF(AND(A55&gt;=Rendszer!$B$4,A55&lt;=Rendszer!$B$5),(D55*Rendszer!$B$2/1000)-(IF(C55&gt;D55,D55*Rendszer!$B$2/1000,C55*Rendszer!$B$2/1000)),0)</f>
        <v>2.85</v>
      </c>
      <c r="F55">
        <f>IF((F54+(C55*Rendszer!$B$1/1000)-E55)&gt;0,IF(F54+(C55*Rendszer!$B$1/1000)&gt;(Rendszer!$B$3*Rendszer!$C$3),(Rendszer!$B$3*Rendszer!$C$3)-E55,F54+(C55*Rendszer!$B$1/1000)-E55),0)</f>
        <v>0</v>
      </c>
      <c r="G55">
        <f t="shared" si="0"/>
        <v>2.85</v>
      </c>
    </row>
    <row r="56" spans="1:7" x14ac:dyDescent="0.25">
      <c r="A56" s="1" t="s">
        <v>44</v>
      </c>
      <c r="B56" s="1" t="s">
        <v>18</v>
      </c>
      <c r="C56">
        <v>0</v>
      </c>
      <c r="D56">
        <v>9.5</v>
      </c>
      <c r="E56">
        <f>IF(AND(A56&gt;=Rendszer!$B$4,A56&lt;=Rendszer!$B$5),(D56*Rendszer!$B$2/1000)-(IF(C56&gt;D56,D56*Rendszer!$B$2/1000,C56*Rendszer!$B$2/1000)),0)</f>
        <v>2.85</v>
      </c>
      <c r="F56">
        <f>IF((F55+(C56*Rendszer!$B$1/1000)-E56)&gt;0,IF(F55+(C56*Rendszer!$B$1/1000)&gt;(Rendszer!$B$3*Rendszer!$C$3),(Rendszer!$B$3*Rendszer!$C$3)-E56,F55+(C56*Rendszer!$B$1/1000)-E56),0)</f>
        <v>0</v>
      </c>
      <c r="G56">
        <f t="shared" si="0"/>
        <v>2.85</v>
      </c>
    </row>
    <row r="57" spans="1:7" x14ac:dyDescent="0.25">
      <c r="A57" s="1" t="s">
        <v>44</v>
      </c>
      <c r="B57" s="1" t="s">
        <v>20</v>
      </c>
      <c r="C57">
        <v>0</v>
      </c>
      <c r="D57">
        <v>8.3999999999999986</v>
      </c>
      <c r="E57">
        <f>IF(AND(A57&gt;=Rendszer!$B$4,A57&lt;=Rendszer!$B$5),(D57*Rendszer!$B$2/1000)-(IF(C57&gt;D57,D57*Rendszer!$B$2/1000,C57*Rendszer!$B$2/1000)),0)</f>
        <v>2.5199999999999996</v>
      </c>
      <c r="F57">
        <f>IF((F56+(C57*Rendszer!$B$1/1000)-E57)&gt;0,IF(F56+(C57*Rendszer!$B$1/1000)&gt;(Rendszer!$B$3*Rendszer!$C$3),(Rendszer!$B$3*Rendszer!$C$3)-E57,F56+(C57*Rendszer!$B$1/1000)-E57),0)</f>
        <v>0</v>
      </c>
      <c r="G57">
        <f t="shared" si="0"/>
        <v>2.5199999999999996</v>
      </c>
    </row>
    <row r="58" spans="1:7" x14ac:dyDescent="0.25">
      <c r="A58" s="1" t="s">
        <v>44</v>
      </c>
      <c r="B58" s="1" t="s">
        <v>22</v>
      </c>
      <c r="C58">
        <v>0</v>
      </c>
      <c r="D58">
        <v>8.8000000000000007</v>
      </c>
      <c r="E58">
        <f>IF(AND(A58&gt;=Rendszer!$B$4,A58&lt;=Rendszer!$B$5),(D58*Rendszer!$B$2/1000)-(IF(C58&gt;D58,D58*Rendszer!$B$2/1000,C58*Rendszer!$B$2/1000)),0)</f>
        <v>2.64</v>
      </c>
      <c r="F58">
        <f>IF((F57+(C58*Rendszer!$B$1/1000)-E58)&gt;0,IF(F57+(C58*Rendszer!$B$1/1000)&gt;(Rendszer!$B$3*Rendszer!$C$3),(Rendszer!$B$3*Rendszer!$C$3)-E58,F57+(C58*Rendszer!$B$1/1000)-E58),0)</f>
        <v>0</v>
      </c>
      <c r="G58">
        <f t="shared" si="0"/>
        <v>2.64</v>
      </c>
    </row>
    <row r="59" spans="1:7" x14ac:dyDescent="0.25">
      <c r="A59" s="1" t="s">
        <v>44</v>
      </c>
      <c r="B59" s="1" t="s">
        <v>24</v>
      </c>
      <c r="C59">
        <v>0</v>
      </c>
      <c r="D59">
        <v>9.6</v>
      </c>
      <c r="E59">
        <f>IF(AND(A59&gt;=Rendszer!$B$4,A59&lt;=Rendszer!$B$5),(D59*Rendszer!$B$2/1000)-(IF(C59&gt;D59,D59*Rendszer!$B$2/1000,C59*Rendszer!$B$2/1000)),0)</f>
        <v>2.88</v>
      </c>
      <c r="F59">
        <f>IF((F58+(C59*Rendszer!$B$1/1000)-E59)&gt;0,IF(F58+(C59*Rendszer!$B$1/1000)&gt;(Rendszer!$B$3*Rendszer!$C$3),(Rendszer!$B$3*Rendszer!$C$3)-E59,F58+(C59*Rendszer!$B$1/1000)-E59),0)</f>
        <v>0</v>
      </c>
      <c r="G59">
        <f t="shared" si="0"/>
        <v>2.88</v>
      </c>
    </row>
    <row r="60" spans="1:7" x14ac:dyDescent="0.25">
      <c r="A60" s="1" t="s">
        <v>44</v>
      </c>
      <c r="B60" s="1" t="s">
        <v>26</v>
      </c>
      <c r="C60">
        <v>0</v>
      </c>
      <c r="D60">
        <v>8.8999999999999986</v>
      </c>
      <c r="E60">
        <f>IF(AND(A60&gt;=Rendszer!$B$4,A60&lt;=Rendszer!$B$5),(D60*Rendszer!$B$2/1000)-(IF(C60&gt;D60,D60*Rendszer!$B$2/1000,C60*Rendszer!$B$2/1000)),0)</f>
        <v>2.6699999999999995</v>
      </c>
      <c r="F60">
        <f>IF((F59+(C60*Rendszer!$B$1/1000)-E60)&gt;0,IF(F59+(C60*Rendszer!$B$1/1000)&gt;(Rendszer!$B$3*Rendszer!$C$3),(Rendszer!$B$3*Rendszer!$C$3)-E60,F59+(C60*Rendszer!$B$1/1000)-E60),0)</f>
        <v>0</v>
      </c>
      <c r="G60">
        <f t="shared" si="0"/>
        <v>2.6699999999999995</v>
      </c>
    </row>
    <row r="61" spans="1:7" x14ac:dyDescent="0.25">
      <c r="A61" s="1" t="s">
        <v>44</v>
      </c>
      <c r="B61" s="1" t="s">
        <v>28</v>
      </c>
      <c r="C61">
        <v>0.1</v>
      </c>
      <c r="D61">
        <v>9.8999999999999986</v>
      </c>
      <c r="E61">
        <f>IF(AND(A61&gt;=Rendszer!$B$4,A61&lt;=Rendszer!$B$5),(D61*Rendszer!$B$2/1000)-(IF(C61&gt;D61,D61*Rendszer!$B$2/1000,C61*Rendszer!$B$2/1000)),0)</f>
        <v>2.94</v>
      </c>
      <c r="F61">
        <f>IF((F60+(C61*Rendszer!$B$1/1000)-E61)&gt;0,IF(F60+(C61*Rendszer!$B$1/1000)&gt;(Rendszer!$B$3*Rendszer!$C$3),(Rendszer!$B$3*Rendszer!$C$3)-E61,F60+(C61*Rendszer!$B$1/1000)-E61),0)</f>
        <v>0</v>
      </c>
      <c r="G61">
        <f t="shared" si="0"/>
        <v>2.94</v>
      </c>
    </row>
    <row r="62" spans="1:7" x14ac:dyDescent="0.25">
      <c r="A62" s="1" t="s">
        <v>38</v>
      </c>
      <c r="B62" s="1" t="s">
        <v>0</v>
      </c>
      <c r="C62">
        <v>2.9</v>
      </c>
      <c r="D62">
        <v>10.099999999999998</v>
      </c>
      <c r="E62">
        <f>IF(AND(A62&gt;=Rendszer!$B$4,A62&lt;=Rendszer!$B$5),(D62*Rendszer!$B$2/1000)-(IF(C62&gt;D62,D62*Rendszer!$B$2/1000,C62*Rendszer!$B$2/1000)),0)</f>
        <v>2.1599999999999993</v>
      </c>
      <c r="F62">
        <f>IF((F61+(C62*Rendszer!$B$1/1000)-E62)&gt;0,IF(F61+(C62*Rendszer!$B$1/1000)&gt;(Rendszer!$B$3*Rendszer!$C$3),(Rendszer!$B$3*Rendszer!$C$3)-E62,F61+(C62*Rendszer!$B$1/1000)-E62),0)</f>
        <v>0</v>
      </c>
      <c r="G62">
        <f t="shared" si="0"/>
        <v>2.1599999999999993</v>
      </c>
    </row>
    <row r="63" spans="1:7" x14ac:dyDescent="0.25">
      <c r="A63" s="1" t="s">
        <v>38</v>
      </c>
      <c r="B63" s="1" t="s">
        <v>2</v>
      </c>
      <c r="C63">
        <v>0</v>
      </c>
      <c r="D63">
        <v>10</v>
      </c>
      <c r="E63">
        <f>IF(AND(A63&gt;=Rendszer!$B$4,A63&lt;=Rendszer!$B$5),(D63*Rendszer!$B$2/1000)-(IF(C63&gt;D63,D63*Rendszer!$B$2/1000,C63*Rendszer!$B$2/1000)),0)</f>
        <v>3</v>
      </c>
      <c r="F63">
        <f>IF((F62+(C63*Rendszer!$B$1/1000)-E63)&gt;0,IF(F62+(C63*Rendszer!$B$1/1000)&gt;(Rendszer!$B$3*Rendszer!$C$3),(Rendszer!$B$3*Rendszer!$C$3)-E63,F62+(C63*Rendszer!$B$1/1000)-E63),0)</f>
        <v>0</v>
      </c>
      <c r="G63">
        <f t="shared" si="0"/>
        <v>3</v>
      </c>
    </row>
    <row r="64" spans="1:7" x14ac:dyDescent="0.25">
      <c r="A64" s="1" t="s">
        <v>38</v>
      </c>
      <c r="B64" s="1" t="s">
        <v>4</v>
      </c>
      <c r="C64">
        <v>0.1</v>
      </c>
      <c r="D64">
        <v>10.199999999999999</v>
      </c>
      <c r="E64">
        <f>IF(AND(A64&gt;=Rendszer!$B$4,A64&lt;=Rendszer!$B$5),(D64*Rendszer!$B$2/1000)-(IF(C64&gt;D64,D64*Rendszer!$B$2/1000,C64*Rendszer!$B$2/1000)),0)</f>
        <v>3.0300000000000002</v>
      </c>
      <c r="F64">
        <f>IF((F63+(C64*Rendszer!$B$1/1000)-E64)&gt;0,IF(F63+(C64*Rendszer!$B$1/1000)&gt;(Rendszer!$B$3*Rendszer!$C$3),(Rendszer!$B$3*Rendszer!$C$3)-E64,F63+(C64*Rendszer!$B$1/1000)-E64),0)</f>
        <v>0</v>
      </c>
      <c r="G64">
        <f t="shared" si="0"/>
        <v>3.0300000000000002</v>
      </c>
    </row>
    <row r="65" spans="1:7" x14ac:dyDescent="0.25">
      <c r="A65" s="1" t="s">
        <v>38</v>
      </c>
      <c r="B65" s="1" t="s">
        <v>6</v>
      </c>
      <c r="C65">
        <v>0</v>
      </c>
      <c r="D65">
        <v>9.6</v>
      </c>
      <c r="E65">
        <f>IF(AND(A65&gt;=Rendszer!$B$4,A65&lt;=Rendszer!$B$5),(D65*Rendszer!$B$2/1000)-(IF(C65&gt;D65,D65*Rendszer!$B$2/1000,C65*Rendszer!$B$2/1000)),0)</f>
        <v>2.88</v>
      </c>
      <c r="F65">
        <f>IF((F64+(C65*Rendszer!$B$1/1000)-E65)&gt;0,IF(F64+(C65*Rendszer!$B$1/1000)&gt;(Rendszer!$B$3*Rendszer!$C$3),(Rendszer!$B$3*Rendszer!$C$3)-E65,F64+(C65*Rendszer!$B$1/1000)-E65),0)</f>
        <v>0</v>
      </c>
      <c r="G65">
        <f t="shared" si="0"/>
        <v>2.88</v>
      </c>
    </row>
    <row r="66" spans="1:7" x14ac:dyDescent="0.25">
      <c r="A66" s="1" t="s">
        <v>38</v>
      </c>
      <c r="B66" s="1" t="s">
        <v>8</v>
      </c>
      <c r="C66">
        <v>0</v>
      </c>
      <c r="D66">
        <v>11.2</v>
      </c>
      <c r="E66">
        <f>IF(AND(A66&gt;=Rendszer!$B$4,A66&lt;=Rendszer!$B$5),(D66*Rendszer!$B$2/1000)-(IF(C66&gt;D66,D66*Rendszer!$B$2/1000,C66*Rendszer!$B$2/1000)),0)</f>
        <v>3.36</v>
      </c>
      <c r="F66">
        <f>IF((F65+(C66*Rendszer!$B$1/1000)-E66)&gt;0,IF(F65+(C66*Rendszer!$B$1/1000)&gt;(Rendszer!$B$3*Rendszer!$C$3),(Rendszer!$B$3*Rendszer!$C$3)-E66,F65+(C66*Rendszer!$B$1/1000)-E66),0)</f>
        <v>0</v>
      </c>
      <c r="G66">
        <f t="shared" si="0"/>
        <v>3.36</v>
      </c>
    </row>
    <row r="67" spans="1:7" x14ac:dyDescent="0.25">
      <c r="A67" s="1" t="s">
        <v>38</v>
      </c>
      <c r="B67" s="1" t="s">
        <v>10</v>
      </c>
      <c r="C67">
        <v>0</v>
      </c>
      <c r="D67">
        <v>12.2</v>
      </c>
      <c r="E67">
        <f>IF(AND(A67&gt;=Rendszer!$B$4,A67&lt;=Rendszer!$B$5),(D67*Rendszer!$B$2/1000)-(IF(C67&gt;D67,D67*Rendszer!$B$2/1000,C67*Rendszer!$B$2/1000)),0)</f>
        <v>3.66</v>
      </c>
      <c r="F67">
        <f>IF((F66+(C67*Rendszer!$B$1/1000)-E67)&gt;0,IF(F66+(C67*Rendszer!$B$1/1000)&gt;(Rendszer!$B$3*Rendszer!$C$3),(Rendszer!$B$3*Rendszer!$C$3)-E67,F66+(C67*Rendszer!$B$1/1000)-E67),0)</f>
        <v>0</v>
      </c>
      <c r="G67">
        <f t="shared" ref="G67:G130" si="1">IF(E67-F67&lt;0,0,E67-F67)</f>
        <v>3.66</v>
      </c>
    </row>
    <row r="68" spans="1:7" x14ac:dyDescent="0.25">
      <c r="A68" s="1" t="s">
        <v>38</v>
      </c>
      <c r="B68" s="1" t="s">
        <v>12</v>
      </c>
      <c r="C68">
        <v>0.9</v>
      </c>
      <c r="D68">
        <v>8.6999999999999993</v>
      </c>
      <c r="E68">
        <f>IF(AND(A68&gt;=Rendszer!$B$4,A68&lt;=Rendszer!$B$5),(D68*Rendszer!$B$2/1000)-(IF(C68&gt;D68,D68*Rendszer!$B$2/1000,C68*Rendszer!$B$2/1000)),0)</f>
        <v>2.34</v>
      </c>
      <c r="F68">
        <f>IF((F67+(C68*Rendszer!$B$1/1000)-E68)&gt;0,IF(F67+(C68*Rendszer!$B$1/1000)&gt;(Rendszer!$B$3*Rendszer!$C$3),(Rendszer!$B$3*Rendszer!$C$3)-E68,F67+(C68*Rendszer!$B$1/1000)-E68),0)</f>
        <v>0</v>
      </c>
      <c r="G68">
        <f t="shared" si="1"/>
        <v>2.34</v>
      </c>
    </row>
    <row r="69" spans="1:7" x14ac:dyDescent="0.25">
      <c r="A69" s="1" t="s">
        <v>38</v>
      </c>
      <c r="B69" s="1" t="s">
        <v>14</v>
      </c>
      <c r="C69">
        <v>0</v>
      </c>
      <c r="D69">
        <v>9.8999999999999986</v>
      </c>
      <c r="E69">
        <f>IF(AND(A69&gt;=Rendszer!$B$4,A69&lt;=Rendszer!$B$5),(D69*Rendszer!$B$2/1000)-(IF(C69&gt;D69,D69*Rendszer!$B$2/1000,C69*Rendszer!$B$2/1000)),0)</f>
        <v>2.9699999999999998</v>
      </c>
      <c r="F69">
        <f>IF((F68+(C69*Rendszer!$B$1/1000)-E69)&gt;0,IF(F68+(C69*Rendszer!$B$1/1000)&gt;(Rendszer!$B$3*Rendszer!$C$3),(Rendszer!$B$3*Rendszer!$C$3)-E69,F68+(C69*Rendszer!$B$1/1000)-E69),0)</f>
        <v>0</v>
      </c>
      <c r="G69">
        <f t="shared" si="1"/>
        <v>2.9699999999999998</v>
      </c>
    </row>
    <row r="70" spans="1:7" x14ac:dyDescent="0.25">
      <c r="A70" s="1" t="s">
        <v>38</v>
      </c>
      <c r="B70" s="1" t="s">
        <v>16</v>
      </c>
      <c r="C70">
        <v>5</v>
      </c>
      <c r="D70">
        <v>10.399999999999999</v>
      </c>
      <c r="E70">
        <f>IF(AND(A70&gt;=Rendszer!$B$4,A70&lt;=Rendszer!$B$5),(D70*Rendszer!$B$2/1000)-(IF(C70&gt;D70,D70*Rendszer!$B$2/1000,C70*Rendszer!$B$2/1000)),0)</f>
        <v>1.6199999999999997</v>
      </c>
      <c r="F70">
        <f>IF((F69+(C70*Rendszer!$B$1/1000)-E70)&gt;0,IF(F69+(C70*Rendszer!$B$1/1000)&gt;(Rendszer!$B$3*Rendszer!$C$3),(Rendszer!$B$3*Rendszer!$C$3)-E70,F69+(C70*Rendszer!$B$1/1000)-E70),0)</f>
        <v>0</v>
      </c>
      <c r="G70">
        <f t="shared" si="1"/>
        <v>1.6199999999999997</v>
      </c>
    </row>
    <row r="71" spans="1:7" x14ac:dyDescent="0.25">
      <c r="A71" s="1" t="s">
        <v>38</v>
      </c>
      <c r="B71" s="1" t="s">
        <v>18</v>
      </c>
      <c r="C71">
        <v>0</v>
      </c>
      <c r="D71">
        <v>11.799999999999999</v>
      </c>
      <c r="E71">
        <f>IF(AND(A71&gt;=Rendszer!$B$4,A71&lt;=Rendszer!$B$5),(D71*Rendszer!$B$2/1000)-(IF(C71&gt;D71,D71*Rendszer!$B$2/1000,C71*Rendszer!$B$2/1000)),0)</f>
        <v>3.5399999999999996</v>
      </c>
      <c r="F71">
        <f>IF((F70+(C71*Rendszer!$B$1/1000)-E71)&gt;0,IF(F70+(C71*Rendszer!$B$1/1000)&gt;(Rendszer!$B$3*Rendszer!$C$3),(Rendszer!$B$3*Rendszer!$C$3)-E71,F70+(C71*Rendszer!$B$1/1000)-E71),0)</f>
        <v>0</v>
      </c>
      <c r="G71">
        <f t="shared" si="1"/>
        <v>3.5399999999999996</v>
      </c>
    </row>
    <row r="72" spans="1:7" x14ac:dyDescent="0.25">
      <c r="A72" s="1" t="s">
        <v>38</v>
      </c>
      <c r="B72" s="1" t="s">
        <v>20</v>
      </c>
      <c r="C72">
        <v>0</v>
      </c>
      <c r="D72">
        <v>11</v>
      </c>
      <c r="E72">
        <f>IF(AND(A72&gt;=Rendszer!$B$4,A72&lt;=Rendszer!$B$5),(D72*Rendszer!$B$2/1000)-(IF(C72&gt;D72,D72*Rendszer!$B$2/1000,C72*Rendszer!$B$2/1000)),0)</f>
        <v>3.3</v>
      </c>
      <c r="F72">
        <f>IF((F71+(C72*Rendszer!$B$1/1000)-E72)&gt;0,IF(F71+(C72*Rendszer!$B$1/1000)&gt;(Rendszer!$B$3*Rendszer!$C$3),(Rendszer!$B$3*Rendszer!$C$3)-E72,F71+(C72*Rendszer!$B$1/1000)-E72),0)</f>
        <v>0</v>
      </c>
      <c r="G72">
        <f t="shared" si="1"/>
        <v>3.3</v>
      </c>
    </row>
    <row r="73" spans="1:7" x14ac:dyDescent="0.25">
      <c r="A73" s="1" t="s">
        <v>38</v>
      </c>
      <c r="B73" s="1" t="s">
        <v>22</v>
      </c>
      <c r="C73">
        <v>0.8</v>
      </c>
      <c r="D73">
        <v>10.899999999999999</v>
      </c>
      <c r="E73">
        <f>IF(AND(A73&gt;=Rendszer!$B$4,A73&lt;=Rendszer!$B$5),(D73*Rendszer!$B$2/1000)-(IF(C73&gt;D73,D73*Rendszer!$B$2/1000,C73*Rendszer!$B$2/1000)),0)</f>
        <v>3.0299999999999994</v>
      </c>
      <c r="F73">
        <f>IF((F72+(C73*Rendszer!$B$1/1000)-E73)&gt;0,IF(F72+(C73*Rendszer!$B$1/1000)&gt;(Rendszer!$B$3*Rendszer!$C$3),(Rendszer!$B$3*Rendszer!$C$3)-E73,F72+(C73*Rendszer!$B$1/1000)-E73),0)</f>
        <v>0</v>
      </c>
      <c r="G73">
        <f t="shared" si="1"/>
        <v>3.0299999999999994</v>
      </c>
    </row>
    <row r="74" spans="1:7" x14ac:dyDescent="0.25">
      <c r="A74" s="1" t="s">
        <v>38</v>
      </c>
      <c r="B74" s="1" t="s">
        <v>24</v>
      </c>
      <c r="C74">
        <v>0.6</v>
      </c>
      <c r="D74">
        <v>10.099999999999998</v>
      </c>
      <c r="E74">
        <f>IF(AND(A74&gt;=Rendszer!$B$4,A74&lt;=Rendszer!$B$5),(D74*Rendszer!$B$2/1000)-(IF(C74&gt;D74,D74*Rendszer!$B$2/1000,C74*Rendszer!$B$2/1000)),0)</f>
        <v>2.8499999999999992</v>
      </c>
      <c r="F74">
        <f>IF((F73+(C74*Rendszer!$B$1/1000)-E74)&gt;0,IF(F73+(C74*Rendszer!$B$1/1000)&gt;(Rendszer!$B$3*Rendszer!$C$3),(Rendszer!$B$3*Rendszer!$C$3)-E74,F73+(C74*Rendszer!$B$1/1000)-E74),0)</f>
        <v>0</v>
      </c>
      <c r="G74">
        <f t="shared" si="1"/>
        <v>2.8499999999999992</v>
      </c>
    </row>
    <row r="75" spans="1:7" x14ac:dyDescent="0.25">
      <c r="A75" s="1" t="s">
        <v>38</v>
      </c>
      <c r="B75" s="1" t="s">
        <v>26</v>
      </c>
      <c r="C75">
        <v>0.6</v>
      </c>
      <c r="D75">
        <v>10.399999999999999</v>
      </c>
      <c r="E75">
        <f>IF(AND(A75&gt;=Rendszer!$B$4,A75&lt;=Rendszer!$B$5),(D75*Rendszer!$B$2/1000)-(IF(C75&gt;D75,D75*Rendszer!$B$2/1000,C75*Rendszer!$B$2/1000)),0)</f>
        <v>2.9399999999999995</v>
      </c>
      <c r="F75">
        <f>IF((F74+(C75*Rendszer!$B$1/1000)-E75)&gt;0,IF(F74+(C75*Rendszer!$B$1/1000)&gt;(Rendszer!$B$3*Rendszer!$C$3),(Rendszer!$B$3*Rendszer!$C$3)-E75,F74+(C75*Rendszer!$B$1/1000)-E75),0)</f>
        <v>0</v>
      </c>
      <c r="G75">
        <f t="shared" si="1"/>
        <v>2.9399999999999995</v>
      </c>
    </row>
    <row r="76" spans="1:7" x14ac:dyDescent="0.25">
      <c r="A76" s="1" t="s">
        <v>38</v>
      </c>
      <c r="B76" s="1" t="s">
        <v>28</v>
      </c>
      <c r="C76">
        <v>0.7</v>
      </c>
      <c r="D76">
        <v>10.399999999999999</v>
      </c>
      <c r="E76">
        <f>IF(AND(A76&gt;=Rendszer!$B$4,A76&lt;=Rendszer!$B$5),(D76*Rendszer!$B$2/1000)-(IF(C76&gt;D76,D76*Rendszer!$B$2/1000,C76*Rendszer!$B$2/1000)),0)</f>
        <v>2.9099999999999997</v>
      </c>
      <c r="F76">
        <f>IF((F75+(C76*Rendszer!$B$1/1000)-E76)&gt;0,IF(F75+(C76*Rendszer!$B$1/1000)&gt;(Rendszer!$B$3*Rendszer!$C$3),(Rendszer!$B$3*Rendszer!$C$3)-E76,F75+(C76*Rendszer!$B$1/1000)-E76),0)</f>
        <v>0</v>
      </c>
      <c r="G76">
        <f t="shared" si="1"/>
        <v>2.9099999999999997</v>
      </c>
    </row>
    <row r="77" spans="1:7" x14ac:dyDescent="0.25">
      <c r="A77" s="1" t="s">
        <v>38</v>
      </c>
      <c r="B77" s="1" t="s">
        <v>30</v>
      </c>
      <c r="C77">
        <v>1.4</v>
      </c>
      <c r="D77">
        <v>9.6999999999999993</v>
      </c>
      <c r="E77">
        <f>IF(AND(A77&gt;=Rendszer!$B$4,A77&lt;=Rendszer!$B$5),(D77*Rendszer!$B$2/1000)-(IF(C77&gt;D77,D77*Rendszer!$B$2/1000,C77*Rendszer!$B$2/1000)),0)</f>
        <v>2.4900000000000002</v>
      </c>
      <c r="F77">
        <f>IF((F76+(C77*Rendszer!$B$1/1000)-E77)&gt;0,IF(F76+(C77*Rendszer!$B$1/1000)&gt;(Rendszer!$B$3*Rendszer!$C$3),(Rendszer!$B$3*Rendszer!$C$3)-E77,F76+(C77*Rendszer!$B$1/1000)-E77),0)</f>
        <v>0</v>
      </c>
      <c r="G77">
        <f t="shared" si="1"/>
        <v>2.4900000000000002</v>
      </c>
    </row>
    <row r="78" spans="1:7" x14ac:dyDescent="0.25">
      <c r="A78" s="1" t="s">
        <v>39</v>
      </c>
      <c r="B78" s="1" t="s">
        <v>1</v>
      </c>
      <c r="C78">
        <v>0</v>
      </c>
      <c r="D78">
        <v>11.399999999999999</v>
      </c>
      <c r="E78">
        <f>IF(AND(A78&gt;=Rendszer!$B$4,A78&lt;=Rendszer!$B$5),(D78*Rendszer!$B$2/1000)-(IF(C78&gt;D78,D78*Rendszer!$B$2/1000,C78*Rendszer!$B$2/1000)),0)</f>
        <v>3.4199999999999995</v>
      </c>
      <c r="F78">
        <f>IF((F77+(C78*Rendszer!$B$1/1000)-E78)&gt;0,IF(F77+(C78*Rendszer!$B$1/1000)&gt;(Rendszer!$B$3*Rendszer!$C$3),(Rendszer!$B$3*Rendszer!$C$3)-E78,F77+(C78*Rendszer!$B$1/1000)-E78),0)</f>
        <v>0</v>
      </c>
      <c r="G78">
        <f t="shared" si="1"/>
        <v>3.4199999999999995</v>
      </c>
    </row>
    <row r="79" spans="1:7" x14ac:dyDescent="0.25">
      <c r="A79" s="1" t="s">
        <v>39</v>
      </c>
      <c r="B79" s="1" t="s">
        <v>3</v>
      </c>
      <c r="C79">
        <v>0</v>
      </c>
      <c r="D79">
        <v>11.899999999999999</v>
      </c>
      <c r="E79">
        <f>IF(AND(A79&gt;=Rendszer!$B$4,A79&lt;=Rendszer!$B$5),(D79*Rendszer!$B$2/1000)-(IF(C79&gt;D79,D79*Rendszer!$B$2/1000,C79*Rendszer!$B$2/1000)),0)</f>
        <v>3.5699999999999994</v>
      </c>
      <c r="F79">
        <f>IF((F78+(C79*Rendszer!$B$1/1000)-E79)&gt;0,IF(F78+(C79*Rendszer!$B$1/1000)&gt;(Rendszer!$B$3*Rendszer!$C$3),(Rendszer!$B$3*Rendszer!$C$3)-E79,F78+(C79*Rendszer!$B$1/1000)-E79),0)</f>
        <v>0</v>
      </c>
      <c r="G79">
        <f t="shared" si="1"/>
        <v>3.5699999999999994</v>
      </c>
    </row>
    <row r="80" spans="1:7" x14ac:dyDescent="0.25">
      <c r="A80" s="1" t="s">
        <v>39</v>
      </c>
      <c r="B80" s="1" t="s">
        <v>5</v>
      </c>
      <c r="C80">
        <v>1.4</v>
      </c>
      <c r="D80">
        <v>12.2</v>
      </c>
      <c r="E80">
        <f>IF(AND(A80&gt;=Rendszer!$B$4,A80&lt;=Rendszer!$B$5),(D80*Rendszer!$B$2/1000)-(IF(C80&gt;D80,D80*Rendszer!$B$2/1000,C80*Rendszer!$B$2/1000)),0)</f>
        <v>3.24</v>
      </c>
      <c r="F80">
        <f>IF((F79+(C80*Rendszer!$B$1/1000)-E80)&gt;0,IF(F79+(C80*Rendszer!$B$1/1000)&gt;(Rendszer!$B$3*Rendszer!$C$3),(Rendszer!$B$3*Rendszer!$C$3)-E80,F79+(C80*Rendszer!$B$1/1000)-E80),0)</f>
        <v>0</v>
      </c>
      <c r="G80">
        <f t="shared" si="1"/>
        <v>3.24</v>
      </c>
    </row>
    <row r="81" spans="1:7" x14ac:dyDescent="0.25">
      <c r="A81" s="1" t="s">
        <v>39</v>
      </c>
      <c r="B81" s="1" t="s">
        <v>7</v>
      </c>
      <c r="C81">
        <v>2.9</v>
      </c>
      <c r="D81">
        <v>12.399999999999999</v>
      </c>
      <c r="E81">
        <f>IF(AND(A81&gt;=Rendszer!$B$4,A81&lt;=Rendszer!$B$5),(D81*Rendszer!$B$2/1000)-(IF(C81&gt;D81,D81*Rendszer!$B$2/1000,C81*Rendszer!$B$2/1000)),0)</f>
        <v>2.8499999999999996</v>
      </c>
      <c r="F81">
        <f>IF((F80+(C81*Rendszer!$B$1/1000)-E81)&gt;0,IF(F80+(C81*Rendszer!$B$1/1000)&gt;(Rendszer!$B$3*Rendszer!$C$3),(Rendszer!$B$3*Rendszer!$C$3)-E81,F80+(C81*Rendszer!$B$1/1000)-E81),0)</f>
        <v>0</v>
      </c>
      <c r="G81">
        <f t="shared" si="1"/>
        <v>2.8499999999999996</v>
      </c>
    </row>
    <row r="82" spans="1:7" x14ac:dyDescent="0.25">
      <c r="A82" s="1" t="s">
        <v>39</v>
      </c>
      <c r="B82" s="1" t="s">
        <v>9</v>
      </c>
      <c r="C82">
        <v>3.6</v>
      </c>
      <c r="D82">
        <v>12</v>
      </c>
      <c r="E82">
        <f>IF(AND(A82&gt;=Rendszer!$B$4,A82&lt;=Rendszer!$B$5),(D82*Rendszer!$B$2/1000)-(IF(C82&gt;D82,D82*Rendszer!$B$2/1000,C82*Rendszer!$B$2/1000)),0)</f>
        <v>2.52</v>
      </c>
      <c r="F82">
        <f>IF((F81+(C82*Rendszer!$B$1/1000)-E82)&gt;0,IF(F81+(C82*Rendszer!$B$1/1000)&gt;(Rendszer!$B$3*Rendszer!$C$3),(Rendszer!$B$3*Rendszer!$C$3)-E82,F81+(C82*Rendszer!$B$1/1000)-E82),0)</f>
        <v>0</v>
      </c>
      <c r="G82">
        <f t="shared" si="1"/>
        <v>2.52</v>
      </c>
    </row>
    <row r="83" spans="1:7" x14ac:dyDescent="0.25">
      <c r="A83" s="1" t="s">
        <v>39</v>
      </c>
      <c r="B83" s="1" t="s">
        <v>11</v>
      </c>
      <c r="C83">
        <v>0.30000000000000004</v>
      </c>
      <c r="D83">
        <v>12.399999999999999</v>
      </c>
      <c r="E83">
        <f>IF(AND(A83&gt;=Rendszer!$B$4,A83&lt;=Rendszer!$B$5),(D83*Rendszer!$B$2/1000)-(IF(C83&gt;D83,D83*Rendszer!$B$2/1000,C83*Rendszer!$B$2/1000)),0)</f>
        <v>3.63</v>
      </c>
      <c r="F83">
        <f>IF((F82+(C83*Rendszer!$B$1/1000)-E83)&gt;0,IF(F82+(C83*Rendszer!$B$1/1000)&gt;(Rendszer!$B$3*Rendszer!$C$3),(Rendszer!$B$3*Rendszer!$C$3)-E83,F82+(C83*Rendszer!$B$1/1000)-E83),0)</f>
        <v>0</v>
      </c>
      <c r="G83">
        <f t="shared" si="1"/>
        <v>3.63</v>
      </c>
    </row>
    <row r="84" spans="1:7" x14ac:dyDescent="0.25">
      <c r="A84" s="1" t="s">
        <v>39</v>
      </c>
      <c r="B84" s="1" t="s">
        <v>13</v>
      </c>
      <c r="C84">
        <v>41.5</v>
      </c>
      <c r="D84">
        <v>13</v>
      </c>
      <c r="E84">
        <f>IF(AND(A84&gt;=Rendszer!$B$4,A84&lt;=Rendszer!$B$5),(D84*Rendszer!$B$2/1000)-(IF(C84&gt;D84,D84*Rendszer!$B$2/1000,C84*Rendszer!$B$2/1000)),0)</f>
        <v>0</v>
      </c>
      <c r="F84">
        <f>IF((F83+(C84*Rendszer!$B$1/1000)-E84)&gt;0,IF(F83+(C84*Rendszer!$B$1/1000)&gt;(Rendszer!$B$3*Rendszer!$C$3),(Rendszer!$B$3*Rendszer!$C$3)-E84,F83+(C84*Rendszer!$B$1/1000)-E84),0)</f>
        <v>8.3000000000000007</v>
      </c>
      <c r="G84">
        <f t="shared" si="1"/>
        <v>0</v>
      </c>
    </row>
    <row r="85" spans="1:7" x14ac:dyDescent="0.25">
      <c r="A85" s="1" t="s">
        <v>39</v>
      </c>
      <c r="B85" s="1" t="s">
        <v>15</v>
      </c>
      <c r="C85">
        <v>25.8</v>
      </c>
      <c r="D85">
        <v>12.2</v>
      </c>
      <c r="E85">
        <f>IF(AND(A85&gt;=Rendszer!$B$4,A85&lt;=Rendszer!$B$5),(D85*Rendszer!$B$2/1000)-(IF(C85&gt;D85,D85*Rendszer!$B$2/1000,C85*Rendszer!$B$2/1000)),0)</f>
        <v>0</v>
      </c>
      <c r="F85">
        <f>IF((F84+(C85*Rendszer!$B$1/1000)-E85)&gt;0,IF(F84+(C85*Rendszer!$B$1/1000)&gt;(Rendszer!$B$3*Rendszer!$C$3),(Rendszer!$B$3*Rendszer!$C$3)-E85,F84+(C85*Rendszer!$B$1/1000)-E85),0)</f>
        <v>12</v>
      </c>
      <c r="G85">
        <f t="shared" si="1"/>
        <v>0</v>
      </c>
    </row>
    <row r="86" spans="1:7" x14ac:dyDescent="0.25">
      <c r="A86" s="1" t="s">
        <v>39</v>
      </c>
      <c r="B86" s="1" t="s">
        <v>17</v>
      </c>
      <c r="C86">
        <v>14.9</v>
      </c>
      <c r="D86">
        <v>12.2</v>
      </c>
      <c r="E86">
        <f>IF(AND(A86&gt;=Rendszer!$B$4,A86&lt;=Rendszer!$B$5),(D86*Rendszer!$B$2/1000)-(IF(C86&gt;D86,D86*Rendszer!$B$2/1000,C86*Rendszer!$B$2/1000)),0)</f>
        <v>0</v>
      </c>
      <c r="F86">
        <f>IF((F85+(C86*Rendszer!$B$1/1000)-E86)&gt;0,IF(F85+(C86*Rendszer!$B$1/1000)&gt;(Rendszer!$B$3*Rendszer!$C$3),(Rendszer!$B$3*Rendszer!$C$3)-E86,F85+(C86*Rendszer!$B$1/1000)-E86),0)</f>
        <v>12</v>
      </c>
      <c r="G86">
        <f t="shared" si="1"/>
        <v>0</v>
      </c>
    </row>
    <row r="87" spans="1:7" x14ac:dyDescent="0.25">
      <c r="A87" s="1" t="s">
        <v>39</v>
      </c>
      <c r="B87" s="1" t="s">
        <v>19</v>
      </c>
      <c r="C87">
        <v>0</v>
      </c>
      <c r="D87">
        <v>11.6</v>
      </c>
      <c r="E87">
        <f>IF(AND(A87&gt;=Rendszer!$B$4,A87&lt;=Rendszer!$B$5),(D87*Rendszer!$B$2/1000)-(IF(C87&gt;D87,D87*Rendszer!$B$2/1000,C87*Rendszer!$B$2/1000)),0)</f>
        <v>3.48</v>
      </c>
      <c r="F87">
        <f>IF((F86+(C87*Rendszer!$B$1/1000)-E87)&gt;0,IF(F86+(C87*Rendszer!$B$1/1000)&gt;(Rendszer!$B$3*Rendszer!$C$3),(Rendszer!$B$3*Rendszer!$C$3)-E87,F86+(C87*Rendszer!$B$1/1000)-E87),0)</f>
        <v>8.52</v>
      </c>
      <c r="G87">
        <f t="shared" si="1"/>
        <v>0</v>
      </c>
    </row>
    <row r="88" spans="1:7" x14ac:dyDescent="0.25">
      <c r="A88" s="1" t="s">
        <v>39</v>
      </c>
      <c r="B88" s="1" t="s">
        <v>21</v>
      </c>
      <c r="C88">
        <v>0.7</v>
      </c>
      <c r="D88">
        <v>11.899999999999999</v>
      </c>
      <c r="E88">
        <f>IF(AND(A88&gt;=Rendszer!$B$4,A88&lt;=Rendszer!$B$5),(D88*Rendszer!$B$2/1000)-(IF(C88&gt;D88,D88*Rendszer!$B$2/1000,C88*Rendszer!$B$2/1000)),0)</f>
        <v>3.3599999999999994</v>
      </c>
      <c r="F88">
        <f>IF((F87+(C88*Rendszer!$B$1/1000)-E88)&gt;0,IF(F87+(C88*Rendszer!$B$1/1000)&gt;(Rendszer!$B$3*Rendszer!$C$3),(Rendszer!$B$3*Rendszer!$C$3)-E88,F87+(C88*Rendszer!$B$1/1000)-E88),0)</f>
        <v>5.3000000000000007</v>
      </c>
      <c r="G88">
        <f t="shared" si="1"/>
        <v>0</v>
      </c>
    </row>
    <row r="89" spans="1:7" x14ac:dyDescent="0.25">
      <c r="A89" s="1" t="s">
        <v>39</v>
      </c>
      <c r="B89" s="1" t="s">
        <v>23</v>
      </c>
      <c r="C89">
        <v>0</v>
      </c>
      <c r="D89">
        <v>12.7</v>
      </c>
      <c r="E89">
        <f>IF(AND(A89&gt;=Rendszer!$B$4,A89&lt;=Rendszer!$B$5),(D89*Rendszer!$B$2/1000)-(IF(C89&gt;D89,D89*Rendszer!$B$2/1000,C89*Rendszer!$B$2/1000)),0)</f>
        <v>3.81</v>
      </c>
      <c r="F89">
        <f>IF((F88+(C89*Rendszer!$B$1/1000)-E89)&gt;0,IF(F88+(C89*Rendszer!$B$1/1000)&gt;(Rendszer!$B$3*Rendszer!$C$3),(Rendszer!$B$3*Rendszer!$C$3)-E89,F88+(C89*Rendszer!$B$1/1000)-E89),0)</f>
        <v>1.4900000000000007</v>
      </c>
      <c r="G89">
        <f t="shared" si="1"/>
        <v>2.3199999999999994</v>
      </c>
    </row>
    <row r="90" spans="1:7" x14ac:dyDescent="0.25">
      <c r="A90" s="1" t="s">
        <v>39</v>
      </c>
      <c r="B90" s="1" t="s">
        <v>25</v>
      </c>
      <c r="C90">
        <v>0.5</v>
      </c>
      <c r="D90">
        <v>13.2</v>
      </c>
      <c r="E90">
        <f>IF(AND(A90&gt;=Rendszer!$B$4,A90&lt;=Rendszer!$B$5),(D90*Rendszer!$B$2/1000)-(IF(C90&gt;D90,D90*Rendszer!$B$2/1000,C90*Rendszer!$B$2/1000)),0)</f>
        <v>3.81</v>
      </c>
      <c r="F90">
        <f>IF((F89+(C90*Rendszer!$B$1/1000)-E90)&gt;0,IF(F89+(C90*Rendszer!$B$1/1000)&gt;(Rendszer!$B$3*Rendszer!$C$3),(Rendszer!$B$3*Rendszer!$C$3)-E90,F89+(C90*Rendszer!$B$1/1000)-E90),0)</f>
        <v>0</v>
      </c>
      <c r="G90">
        <f t="shared" si="1"/>
        <v>3.81</v>
      </c>
    </row>
    <row r="91" spans="1:7" x14ac:dyDescent="0.25">
      <c r="A91" s="1" t="s">
        <v>39</v>
      </c>
      <c r="B91" s="1" t="s">
        <v>27</v>
      </c>
      <c r="C91">
        <v>0</v>
      </c>
      <c r="D91">
        <v>14.3</v>
      </c>
      <c r="E91">
        <f>IF(AND(A91&gt;=Rendszer!$B$4,A91&lt;=Rendszer!$B$5),(D91*Rendszer!$B$2/1000)-(IF(C91&gt;D91,D91*Rendszer!$B$2/1000,C91*Rendszer!$B$2/1000)),0)</f>
        <v>4.29</v>
      </c>
      <c r="F91">
        <f>IF((F90+(C91*Rendszer!$B$1/1000)-E91)&gt;0,IF(F90+(C91*Rendszer!$B$1/1000)&gt;(Rendszer!$B$3*Rendszer!$C$3),(Rendszer!$B$3*Rendszer!$C$3)-E91,F90+(C91*Rendszer!$B$1/1000)-E91),0)</f>
        <v>0</v>
      </c>
      <c r="G91">
        <f t="shared" si="1"/>
        <v>4.29</v>
      </c>
    </row>
    <row r="92" spans="1:7" x14ac:dyDescent="0.25">
      <c r="A92" s="1" t="s">
        <v>39</v>
      </c>
      <c r="B92" s="1" t="s">
        <v>29</v>
      </c>
      <c r="C92">
        <v>0.3</v>
      </c>
      <c r="D92">
        <v>13.299999999999999</v>
      </c>
      <c r="E92">
        <f>IF(AND(A92&gt;=Rendszer!$B$4,A92&lt;=Rendszer!$B$5),(D92*Rendszer!$B$2/1000)-(IF(C92&gt;D92,D92*Rendszer!$B$2/1000,C92*Rendszer!$B$2/1000)),0)</f>
        <v>3.8999999999999995</v>
      </c>
      <c r="F92">
        <f>IF((F91+(C92*Rendszer!$B$1/1000)-E92)&gt;0,IF(F91+(C92*Rendszer!$B$1/1000)&gt;(Rendszer!$B$3*Rendszer!$C$3),(Rendszer!$B$3*Rendszer!$C$3)-E92,F91+(C92*Rendszer!$B$1/1000)-E92),0)</f>
        <v>0</v>
      </c>
      <c r="G92">
        <f t="shared" si="1"/>
        <v>3.8999999999999995</v>
      </c>
    </row>
    <row r="93" spans="1:7" x14ac:dyDescent="0.25">
      <c r="A93" s="1" t="s">
        <v>40</v>
      </c>
      <c r="B93" s="1" t="s">
        <v>1</v>
      </c>
      <c r="C93">
        <v>13.9</v>
      </c>
      <c r="D93">
        <v>13.8</v>
      </c>
      <c r="E93">
        <f>IF(AND(A93&gt;=Rendszer!$B$4,A93&lt;=Rendszer!$B$5),(D93*Rendszer!$B$2/1000)-(IF(C93&gt;D93,D93*Rendszer!$B$2/1000,C93*Rendszer!$B$2/1000)),0)</f>
        <v>0</v>
      </c>
      <c r="F93">
        <f>IF((F92+(C93*Rendszer!$B$1/1000)-E93)&gt;0,IF(F92+(C93*Rendszer!$B$1/1000)&gt;(Rendszer!$B$3*Rendszer!$C$3),(Rendszer!$B$3*Rendszer!$C$3)-E93,F92+(C93*Rendszer!$B$1/1000)-E93),0)</f>
        <v>2.78</v>
      </c>
      <c r="G93">
        <f t="shared" si="1"/>
        <v>0</v>
      </c>
    </row>
    <row r="94" spans="1:7" x14ac:dyDescent="0.25">
      <c r="A94" s="1" t="s">
        <v>40</v>
      </c>
      <c r="B94" s="1" t="s">
        <v>3</v>
      </c>
      <c r="C94">
        <v>0</v>
      </c>
      <c r="D94">
        <v>12.7</v>
      </c>
      <c r="E94">
        <f>IF(AND(A94&gt;=Rendszer!$B$4,A94&lt;=Rendszer!$B$5),(D94*Rendszer!$B$2/1000)-(IF(C94&gt;D94,D94*Rendszer!$B$2/1000,C94*Rendszer!$B$2/1000)),0)</f>
        <v>3.81</v>
      </c>
      <c r="F94">
        <f>IF((F93+(C94*Rendszer!$B$1/1000)-E94)&gt;0,IF(F93+(C94*Rendszer!$B$1/1000)&gt;(Rendszer!$B$3*Rendszer!$C$3),(Rendszer!$B$3*Rendszer!$C$3)-E94,F93+(C94*Rendszer!$B$1/1000)-E94),0)</f>
        <v>0</v>
      </c>
      <c r="G94">
        <f t="shared" si="1"/>
        <v>3.81</v>
      </c>
    </row>
    <row r="95" spans="1:7" x14ac:dyDescent="0.25">
      <c r="A95" s="1" t="s">
        <v>40</v>
      </c>
      <c r="B95" s="1" t="s">
        <v>5</v>
      </c>
      <c r="C95">
        <v>6</v>
      </c>
      <c r="D95">
        <v>13.599999999999998</v>
      </c>
      <c r="E95">
        <f>IF(AND(A95&gt;=Rendszer!$B$4,A95&lt;=Rendszer!$B$5),(D95*Rendszer!$B$2/1000)-(IF(C95&gt;D95,D95*Rendszer!$B$2/1000,C95*Rendszer!$B$2/1000)),0)</f>
        <v>2.2799999999999994</v>
      </c>
      <c r="F95">
        <f>IF((F94+(C95*Rendszer!$B$1/1000)-E95)&gt;0,IF(F94+(C95*Rendszer!$B$1/1000)&gt;(Rendszer!$B$3*Rendszer!$C$3),(Rendszer!$B$3*Rendszer!$C$3)-E95,F94+(C95*Rendszer!$B$1/1000)-E95),0)</f>
        <v>0</v>
      </c>
      <c r="G95">
        <f t="shared" si="1"/>
        <v>2.2799999999999994</v>
      </c>
    </row>
    <row r="96" spans="1:7" x14ac:dyDescent="0.25">
      <c r="A96" s="1" t="s">
        <v>40</v>
      </c>
      <c r="B96" s="1" t="s">
        <v>7</v>
      </c>
      <c r="C96">
        <v>0</v>
      </c>
      <c r="D96">
        <v>11.799999999999999</v>
      </c>
      <c r="E96">
        <f>IF(AND(A96&gt;=Rendszer!$B$4,A96&lt;=Rendszer!$B$5),(D96*Rendszer!$B$2/1000)-(IF(C96&gt;D96,D96*Rendszer!$B$2/1000,C96*Rendszer!$B$2/1000)),0)</f>
        <v>3.5399999999999996</v>
      </c>
      <c r="F96">
        <f>IF((F95+(C96*Rendszer!$B$1/1000)-E96)&gt;0,IF(F95+(C96*Rendszer!$B$1/1000)&gt;(Rendszer!$B$3*Rendszer!$C$3),(Rendszer!$B$3*Rendszer!$C$3)-E96,F95+(C96*Rendszer!$B$1/1000)-E96),0)</f>
        <v>0</v>
      </c>
      <c r="G96">
        <f t="shared" si="1"/>
        <v>3.5399999999999996</v>
      </c>
    </row>
    <row r="97" spans="1:7" x14ac:dyDescent="0.25">
      <c r="A97" s="1" t="s">
        <v>40</v>
      </c>
      <c r="B97" s="1" t="s">
        <v>9</v>
      </c>
      <c r="C97">
        <v>0</v>
      </c>
      <c r="D97">
        <v>13.799999999999999</v>
      </c>
      <c r="E97">
        <f>IF(AND(A97&gt;=Rendszer!$B$4,A97&lt;=Rendszer!$B$5),(D97*Rendszer!$B$2/1000)-(IF(C97&gt;D97,D97*Rendszer!$B$2/1000,C97*Rendszer!$B$2/1000)),0)</f>
        <v>4.1399999999999997</v>
      </c>
      <c r="F97">
        <f>IF((F96+(C97*Rendszer!$B$1/1000)-E97)&gt;0,IF(F96+(C97*Rendszer!$B$1/1000)&gt;(Rendszer!$B$3*Rendszer!$C$3),(Rendszer!$B$3*Rendszer!$C$3)-E97,F96+(C97*Rendszer!$B$1/1000)-E97),0)</f>
        <v>0</v>
      </c>
      <c r="G97">
        <f t="shared" si="1"/>
        <v>4.1399999999999997</v>
      </c>
    </row>
    <row r="98" spans="1:7" x14ac:dyDescent="0.25">
      <c r="A98" s="1" t="s">
        <v>40</v>
      </c>
      <c r="B98" s="1" t="s">
        <v>11</v>
      </c>
      <c r="C98">
        <v>4.2</v>
      </c>
      <c r="D98">
        <v>12</v>
      </c>
      <c r="E98">
        <f>IF(AND(A98&gt;=Rendszer!$B$4,A98&lt;=Rendszer!$B$5),(D98*Rendszer!$B$2/1000)-(IF(C98&gt;D98,D98*Rendszer!$B$2/1000,C98*Rendszer!$B$2/1000)),0)</f>
        <v>2.34</v>
      </c>
      <c r="F98">
        <f>IF((F97+(C98*Rendszer!$B$1/1000)-E98)&gt;0,IF(F97+(C98*Rendszer!$B$1/1000)&gt;(Rendszer!$B$3*Rendszer!$C$3),(Rendszer!$B$3*Rendszer!$C$3)-E98,F97+(C98*Rendszer!$B$1/1000)-E98),0)</f>
        <v>0</v>
      </c>
      <c r="G98">
        <f t="shared" si="1"/>
        <v>2.34</v>
      </c>
    </row>
    <row r="99" spans="1:7" x14ac:dyDescent="0.25">
      <c r="A99" s="1" t="s">
        <v>40</v>
      </c>
      <c r="B99" s="1" t="s">
        <v>13</v>
      </c>
      <c r="C99">
        <v>0</v>
      </c>
      <c r="D99">
        <v>11.7</v>
      </c>
      <c r="E99">
        <f>IF(AND(A99&gt;=Rendszer!$B$4,A99&lt;=Rendszer!$B$5),(D99*Rendszer!$B$2/1000)-(IF(C99&gt;D99,D99*Rendszer!$B$2/1000,C99*Rendszer!$B$2/1000)),0)</f>
        <v>3.51</v>
      </c>
      <c r="F99">
        <f>IF((F98+(C99*Rendszer!$B$1/1000)-E99)&gt;0,IF(F98+(C99*Rendszer!$B$1/1000)&gt;(Rendszer!$B$3*Rendszer!$C$3),(Rendszer!$B$3*Rendszer!$C$3)-E99,F98+(C99*Rendszer!$B$1/1000)-E99),0)</f>
        <v>0</v>
      </c>
      <c r="G99">
        <f t="shared" si="1"/>
        <v>3.51</v>
      </c>
    </row>
    <row r="100" spans="1:7" x14ac:dyDescent="0.25">
      <c r="A100" s="1" t="s">
        <v>40</v>
      </c>
      <c r="B100" s="1" t="s">
        <v>15</v>
      </c>
      <c r="C100">
        <v>0.1</v>
      </c>
      <c r="D100">
        <v>12.1</v>
      </c>
      <c r="E100">
        <f>IF(AND(A100&gt;=Rendszer!$B$4,A100&lt;=Rendszer!$B$5),(D100*Rendszer!$B$2/1000)-(IF(C100&gt;D100,D100*Rendszer!$B$2/1000,C100*Rendszer!$B$2/1000)),0)</f>
        <v>3.6</v>
      </c>
      <c r="F100">
        <f>IF((F99+(C100*Rendszer!$B$1/1000)-E100)&gt;0,IF(F99+(C100*Rendszer!$B$1/1000)&gt;(Rendszer!$B$3*Rendszer!$C$3),(Rendszer!$B$3*Rendszer!$C$3)-E100,F99+(C100*Rendszer!$B$1/1000)-E100),0)</f>
        <v>0</v>
      </c>
      <c r="G100">
        <f t="shared" si="1"/>
        <v>3.6</v>
      </c>
    </row>
    <row r="101" spans="1:7" x14ac:dyDescent="0.25">
      <c r="A101" s="1" t="s">
        <v>40</v>
      </c>
      <c r="B101" s="1" t="s">
        <v>17</v>
      </c>
      <c r="C101">
        <v>3.8</v>
      </c>
      <c r="D101">
        <v>10.899999999999999</v>
      </c>
      <c r="E101">
        <f>IF(AND(A101&gt;=Rendszer!$B$4,A101&lt;=Rendszer!$B$5),(D101*Rendszer!$B$2/1000)-(IF(C101&gt;D101,D101*Rendszer!$B$2/1000,C101*Rendszer!$B$2/1000)),0)</f>
        <v>2.13</v>
      </c>
      <c r="F101">
        <f>IF((F100+(C101*Rendszer!$B$1/1000)-E101)&gt;0,IF(F100+(C101*Rendszer!$B$1/1000)&gt;(Rendszer!$B$3*Rendszer!$C$3),(Rendszer!$B$3*Rendszer!$C$3)-E101,F100+(C101*Rendszer!$B$1/1000)-E101),0)</f>
        <v>0</v>
      </c>
      <c r="G101">
        <f t="shared" si="1"/>
        <v>2.13</v>
      </c>
    </row>
    <row r="102" spans="1:7" x14ac:dyDescent="0.25">
      <c r="A102" s="1" t="s">
        <v>40</v>
      </c>
      <c r="B102" s="1" t="s">
        <v>19</v>
      </c>
      <c r="C102">
        <v>8.1</v>
      </c>
      <c r="D102">
        <v>12</v>
      </c>
      <c r="E102">
        <f>IF(AND(A102&gt;=Rendszer!$B$4,A102&lt;=Rendszer!$B$5),(D102*Rendszer!$B$2/1000)-(IF(C102&gt;D102,D102*Rendszer!$B$2/1000,C102*Rendszer!$B$2/1000)),0)</f>
        <v>1.17</v>
      </c>
      <c r="F102">
        <f>IF((F101+(C102*Rendszer!$B$1/1000)-E102)&gt;0,IF(F101+(C102*Rendszer!$B$1/1000)&gt;(Rendszer!$B$3*Rendszer!$C$3),(Rendszer!$B$3*Rendszer!$C$3)-E102,F101+(C102*Rendszer!$B$1/1000)-E102),0)</f>
        <v>0.45000000000000018</v>
      </c>
      <c r="G102">
        <f t="shared" si="1"/>
        <v>0.71999999999999975</v>
      </c>
    </row>
    <row r="103" spans="1:7" x14ac:dyDescent="0.25">
      <c r="A103" s="1" t="s">
        <v>40</v>
      </c>
      <c r="B103" s="1" t="s">
        <v>21</v>
      </c>
      <c r="C103">
        <v>2.6</v>
      </c>
      <c r="D103">
        <v>13.299999999999999</v>
      </c>
      <c r="E103">
        <f>IF(AND(A103&gt;=Rendszer!$B$4,A103&lt;=Rendszer!$B$5),(D103*Rendszer!$B$2/1000)-(IF(C103&gt;D103,D103*Rendszer!$B$2/1000,C103*Rendszer!$B$2/1000)),0)</f>
        <v>3.2099999999999991</v>
      </c>
      <c r="F103">
        <f>IF((F102+(C103*Rendszer!$B$1/1000)-E103)&gt;0,IF(F102+(C103*Rendszer!$B$1/1000)&gt;(Rendszer!$B$3*Rendszer!$C$3),(Rendszer!$B$3*Rendszer!$C$3)-E103,F102+(C103*Rendszer!$B$1/1000)-E103),0)</f>
        <v>0</v>
      </c>
      <c r="G103">
        <f t="shared" si="1"/>
        <v>3.2099999999999991</v>
      </c>
    </row>
    <row r="104" spans="1:7" x14ac:dyDescent="0.25">
      <c r="A104" s="1" t="s">
        <v>40</v>
      </c>
      <c r="B104" s="1" t="s">
        <v>23</v>
      </c>
      <c r="C104">
        <v>19</v>
      </c>
      <c r="D104">
        <v>12.599999999999998</v>
      </c>
      <c r="E104">
        <f>IF(AND(A104&gt;=Rendszer!$B$4,A104&lt;=Rendszer!$B$5),(D104*Rendszer!$B$2/1000)-(IF(C104&gt;D104,D104*Rendszer!$B$2/1000,C104*Rendszer!$B$2/1000)),0)</f>
        <v>0</v>
      </c>
      <c r="F104">
        <f>IF((F103+(C104*Rendszer!$B$1/1000)-E104)&gt;0,IF(F103+(C104*Rendszer!$B$1/1000)&gt;(Rendszer!$B$3*Rendszer!$C$3),(Rendszer!$B$3*Rendszer!$C$3)-E104,F103+(C104*Rendszer!$B$1/1000)-E104),0)</f>
        <v>3.8</v>
      </c>
      <c r="G104">
        <f t="shared" si="1"/>
        <v>0</v>
      </c>
    </row>
    <row r="105" spans="1:7" x14ac:dyDescent="0.25">
      <c r="A105" s="1" t="s">
        <v>40</v>
      </c>
      <c r="B105" s="1" t="s">
        <v>25</v>
      </c>
      <c r="C105">
        <v>5</v>
      </c>
      <c r="D105">
        <v>12.2</v>
      </c>
      <c r="E105">
        <f>IF(AND(A105&gt;=Rendszer!$B$4,A105&lt;=Rendszer!$B$5),(D105*Rendszer!$B$2/1000)-(IF(C105&gt;D105,D105*Rendszer!$B$2/1000,C105*Rendszer!$B$2/1000)),0)</f>
        <v>2.16</v>
      </c>
      <c r="F105">
        <f>IF((F104+(C105*Rendszer!$B$1/1000)-E105)&gt;0,IF(F104+(C105*Rendszer!$B$1/1000)&gt;(Rendszer!$B$3*Rendszer!$C$3),(Rendszer!$B$3*Rendszer!$C$3)-E105,F104+(C105*Rendszer!$B$1/1000)-E105),0)</f>
        <v>2.6399999999999997</v>
      </c>
      <c r="G105">
        <f t="shared" si="1"/>
        <v>0</v>
      </c>
    </row>
    <row r="106" spans="1:7" x14ac:dyDescent="0.25">
      <c r="A106" s="1" t="s">
        <v>40</v>
      </c>
      <c r="B106" s="1" t="s">
        <v>27</v>
      </c>
      <c r="C106">
        <v>0</v>
      </c>
      <c r="D106">
        <v>13.399999999999999</v>
      </c>
      <c r="E106">
        <f>IF(AND(A106&gt;=Rendszer!$B$4,A106&lt;=Rendszer!$B$5),(D106*Rendszer!$B$2/1000)-(IF(C106&gt;D106,D106*Rendszer!$B$2/1000,C106*Rendszer!$B$2/1000)),0)</f>
        <v>4.0199999999999996</v>
      </c>
      <c r="F106">
        <f>IF((F105+(C106*Rendszer!$B$1/1000)-E106)&gt;0,IF(F105+(C106*Rendszer!$B$1/1000)&gt;(Rendszer!$B$3*Rendszer!$C$3),(Rendszer!$B$3*Rendszer!$C$3)-E106,F105+(C106*Rendszer!$B$1/1000)-E106),0)</f>
        <v>0</v>
      </c>
      <c r="G106">
        <f t="shared" si="1"/>
        <v>4.0199999999999996</v>
      </c>
    </row>
    <row r="107" spans="1:7" x14ac:dyDescent="0.25">
      <c r="A107" s="1" t="s">
        <v>40</v>
      </c>
      <c r="B107" s="1" t="s">
        <v>29</v>
      </c>
      <c r="C107">
        <v>0</v>
      </c>
      <c r="D107">
        <v>14.1</v>
      </c>
      <c r="E107">
        <f>IF(AND(A107&gt;=Rendszer!$B$4,A107&lt;=Rendszer!$B$5),(D107*Rendszer!$B$2/1000)-(IF(C107&gt;D107,D107*Rendszer!$B$2/1000,C107*Rendszer!$B$2/1000)),0)</f>
        <v>4.2300000000000004</v>
      </c>
      <c r="F107">
        <f>IF((F106+(C107*Rendszer!$B$1/1000)-E107)&gt;0,IF(F106+(C107*Rendszer!$B$1/1000)&gt;(Rendszer!$B$3*Rendszer!$C$3),(Rendszer!$B$3*Rendszer!$C$3)-E107,F106+(C107*Rendszer!$B$1/1000)-E107),0)</f>
        <v>0</v>
      </c>
      <c r="G107">
        <f t="shared" si="1"/>
        <v>4.2300000000000004</v>
      </c>
    </row>
    <row r="108" spans="1:7" x14ac:dyDescent="0.25">
      <c r="A108" s="1" t="s">
        <v>41</v>
      </c>
      <c r="B108" s="1" t="s">
        <v>0</v>
      </c>
      <c r="C108">
        <v>0</v>
      </c>
      <c r="D108">
        <v>13.399999999999999</v>
      </c>
      <c r="E108">
        <f>IF(AND(A108&gt;=Rendszer!$B$4,A108&lt;=Rendszer!$B$5),(D108*Rendszer!$B$2/1000)-(IF(C108&gt;D108,D108*Rendszer!$B$2/1000,C108*Rendszer!$B$2/1000)),0)</f>
        <v>4.0199999999999996</v>
      </c>
      <c r="F108">
        <f>IF((F107+(C108*Rendszer!$B$1/1000)-E108)&gt;0,IF(F107+(C108*Rendszer!$B$1/1000)&gt;(Rendszer!$B$3*Rendszer!$C$3),(Rendszer!$B$3*Rendszer!$C$3)-E108,F107+(C108*Rendszer!$B$1/1000)-E108),0)</f>
        <v>0</v>
      </c>
      <c r="G108">
        <f t="shared" si="1"/>
        <v>4.0199999999999996</v>
      </c>
    </row>
    <row r="109" spans="1:7" x14ac:dyDescent="0.25">
      <c r="A109" s="1" t="s">
        <v>41</v>
      </c>
      <c r="B109" s="1" t="s">
        <v>2</v>
      </c>
      <c r="C109">
        <v>6.7</v>
      </c>
      <c r="D109">
        <v>12.299999999999999</v>
      </c>
      <c r="E109">
        <f>IF(AND(A109&gt;=Rendszer!$B$4,A109&lt;=Rendszer!$B$5),(D109*Rendszer!$B$2/1000)-(IF(C109&gt;D109,D109*Rendszer!$B$2/1000,C109*Rendszer!$B$2/1000)),0)</f>
        <v>1.6799999999999997</v>
      </c>
      <c r="F109">
        <f>IF((F108+(C109*Rendszer!$B$1/1000)-E109)&gt;0,IF(F108+(C109*Rendszer!$B$1/1000)&gt;(Rendszer!$B$3*Rendszer!$C$3),(Rendszer!$B$3*Rendszer!$C$3)-E109,F108+(C109*Rendszer!$B$1/1000)-E109),0)</f>
        <v>0</v>
      </c>
      <c r="G109">
        <f t="shared" si="1"/>
        <v>1.6799999999999997</v>
      </c>
    </row>
    <row r="110" spans="1:7" x14ac:dyDescent="0.25">
      <c r="A110" s="1" t="s">
        <v>41</v>
      </c>
      <c r="B110" s="1" t="s">
        <v>4</v>
      </c>
      <c r="C110">
        <v>2.4</v>
      </c>
      <c r="D110">
        <v>11.899999999999999</v>
      </c>
      <c r="E110">
        <f>IF(AND(A110&gt;=Rendszer!$B$4,A110&lt;=Rendszer!$B$5),(D110*Rendszer!$B$2/1000)-(IF(C110&gt;D110,D110*Rendszer!$B$2/1000,C110*Rendszer!$B$2/1000)),0)</f>
        <v>2.8499999999999996</v>
      </c>
      <c r="F110">
        <f>IF((F109+(C110*Rendszer!$B$1/1000)-E110)&gt;0,IF(F109+(C110*Rendszer!$B$1/1000)&gt;(Rendszer!$B$3*Rendszer!$C$3),(Rendszer!$B$3*Rendszer!$C$3)-E110,F109+(C110*Rendszer!$B$1/1000)-E110),0)</f>
        <v>0</v>
      </c>
      <c r="G110">
        <f t="shared" si="1"/>
        <v>2.8499999999999996</v>
      </c>
    </row>
    <row r="111" spans="1:7" x14ac:dyDescent="0.25">
      <c r="A111" s="1" t="s">
        <v>41</v>
      </c>
      <c r="B111" s="1" t="s">
        <v>6</v>
      </c>
      <c r="C111">
        <v>0</v>
      </c>
      <c r="D111">
        <v>13.099999999999998</v>
      </c>
      <c r="E111">
        <f>IF(AND(A111&gt;=Rendszer!$B$4,A111&lt;=Rendszer!$B$5),(D111*Rendszer!$B$2/1000)-(IF(C111&gt;D111,D111*Rendszer!$B$2/1000,C111*Rendszer!$B$2/1000)),0)</f>
        <v>3.9299999999999997</v>
      </c>
      <c r="F111">
        <f>IF((F110+(C111*Rendszer!$B$1/1000)-E111)&gt;0,IF(F110+(C111*Rendszer!$B$1/1000)&gt;(Rendszer!$B$3*Rendszer!$C$3),(Rendszer!$B$3*Rendszer!$C$3)-E111,F110+(C111*Rendszer!$B$1/1000)-E111),0)</f>
        <v>0</v>
      </c>
      <c r="G111">
        <f t="shared" si="1"/>
        <v>3.9299999999999997</v>
      </c>
    </row>
    <row r="112" spans="1:7" x14ac:dyDescent="0.25">
      <c r="A112" s="1" t="s">
        <v>41</v>
      </c>
      <c r="B112" s="1" t="s">
        <v>8</v>
      </c>
      <c r="C112">
        <v>0.1</v>
      </c>
      <c r="D112">
        <v>13.3</v>
      </c>
      <c r="E112">
        <f>IF(AND(A112&gt;=Rendszer!$B$4,A112&lt;=Rendszer!$B$5),(D112*Rendszer!$B$2/1000)-(IF(C112&gt;D112,D112*Rendszer!$B$2/1000,C112*Rendszer!$B$2/1000)),0)</f>
        <v>3.9600000000000004</v>
      </c>
      <c r="F112">
        <f>IF((F111+(C112*Rendszer!$B$1/1000)-E112)&gt;0,IF(F111+(C112*Rendszer!$B$1/1000)&gt;(Rendszer!$B$3*Rendszer!$C$3),(Rendszer!$B$3*Rendszer!$C$3)-E112,F111+(C112*Rendszer!$B$1/1000)-E112),0)</f>
        <v>0</v>
      </c>
      <c r="G112">
        <f t="shared" si="1"/>
        <v>3.9600000000000004</v>
      </c>
    </row>
    <row r="113" spans="1:7" x14ac:dyDescent="0.25">
      <c r="A113" s="1" t="s">
        <v>41</v>
      </c>
      <c r="B113" s="1" t="s">
        <v>10</v>
      </c>
      <c r="C113">
        <v>11.3</v>
      </c>
      <c r="D113">
        <v>12.6</v>
      </c>
      <c r="E113">
        <f>IF(AND(A113&gt;=Rendszer!$B$4,A113&lt;=Rendszer!$B$5),(D113*Rendszer!$B$2/1000)-(IF(C113&gt;D113,D113*Rendszer!$B$2/1000,C113*Rendszer!$B$2/1000)),0)</f>
        <v>0.38999999999999968</v>
      </c>
      <c r="F113">
        <f>IF((F112+(C113*Rendszer!$B$1/1000)-E113)&gt;0,IF(F112+(C113*Rendszer!$B$1/1000)&gt;(Rendszer!$B$3*Rendszer!$C$3),(Rendszer!$B$3*Rendszer!$C$3)-E113,F112+(C113*Rendszer!$B$1/1000)-E113),0)</f>
        <v>1.87</v>
      </c>
      <c r="G113">
        <f t="shared" si="1"/>
        <v>0</v>
      </c>
    </row>
    <row r="114" spans="1:7" x14ac:dyDescent="0.25">
      <c r="A114" s="1" t="s">
        <v>41</v>
      </c>
      <c r="B114" s="1" t="s">
        <v>12</v>
      </c>
      <c r="C114">
        <v>0</v>
      </c>
      <c r="D114">
        <v>12.7</v>
      </c>
      <c r="E114">
        <f>IF(AND(A114&gt;=Rendszer!$B$4,A114&lt;=Rendszer!$B$5),(D114*Rendszer!$B$2/1000)-(IF(C114&gt;D114,D114*Rendszer!$B$2/1000,C114*Rendszer!$B$2/1000)),0)</f>
        <v>3.81</v>
      </c>
      <c r="F114">
        <f>IF((F113+(C114*Rendszer!$B$1/1000)-E114)&gt;0,IF(F113+(C114*Rendszer!$B$1/1000)&gt;(Rendszer!$B$3*Rendszer!$C$3),(Rendszer!$B$3*Rendszer!$C$3)-E114,F113+(C114*Rendszer!$B$1/1000)-E114),0)</f>
        <v>0</v>
      </c>
      <c r="G114">
        <f t="shared" si="1"/>
        <v>3.81</v>
      </c>
    </row>
    <row r="115" spans="1:7" x14ac:dyDescent="0.25">
      <c r="A115" s="1" t="s">
        <v>41</v>
      </c>
      <c r="B115" s="1" t="s">
        <v>14</v>
      </c>
      <c r="C115">
        <v>17.600000000000001</v>
      </c>
      <c r="D115">
        <v>12.2</v>
      </c>
      <c r="E115">
        <f>IF(AND(A115&gt;=Rendszer!$B$4,A115&lt;=Rendszer!$B$5),(D115*Rendszer!$B$2/1000)-(IF(C115&gt;D115,D115*Rendszer!$B$2/1000,C115*Rendszer!$B$2/1000)),0)</f>
        <v>0</v>
      </c>
      <c r="F115">
        <f>IF((F114+(C115*Rendszer!$B$1/1000)-E115)&gt;0,IF(F114+(C115*Rendszer!$B$1/1000)&gt;(Rendszer!$B$3*Rendszer!$C$3),(Rendszer!$B$3*Rendszer!$C$3)-E115,F114+(C115*Rendszer!$B$1/1000)-E115),0)</f>
        <v>3.5200000000000005</v>
      </c>
      <c r="G115">
        <f t="shared" si="1"/>
        <v>0</v>
      </c>
    </row>
    <row r="116" spans="1:7" x14ac:dyDescent="0.25">
      <c r="A116" s="1" t="s">
        <v>41</v>
      </c>
      <c r="B116" s="1" t="s">
        <v>16</v>
      </c>
      <c r="C116">
        <v>58.599999999999994</v>
      </c>
      <c r="D116">
        <v>11.799999999999999</v>
      </c>
      <c r="E116">
        <f>IF(AND(A116&gt;=Rendszer!$B$4,A116&lt;=Rendszer!$B$5),(D116*Rendszer!$B$2/1000)-(IF(C116&gt;D116,D116*Rendszer!$B$2/1000,C116*Rendszer!$B$2/1000)),0)</f>
        <v>0</v>
      </c>
      <c r="F116">
        <f>IF((F115+(C116*Rendszer!$B$1/1000)-E116)&gt;0,IF(F115+(C116*Rendszer!$B$1/1000)&gt;(Rendszer!$B$3*Rendszer!$C$3),(Rendszer!$B$3*Rendszer!$C$3)-E116,F115+(C116*Rendszer!$B$1/1000)-E116),0)</f>
        <v>12</v>
      </c>
      <c r="G116">
        <f t="shared" si="1"/>
        <v>0</v>
      </c>
    </row>
    <row r="117" spans="1:7" x14ac:dyDescent="0.25">
      <c r="A117" s="1" t="s">
        <v>41</v>
      </c>
      <c r="B117" s="1" t="s">
        <v>18</v>
      </c>
      <c r="C117">
        <v>0</v>
      </c>
      <c r="D117">
        <v>11.5</v>
      </c>
      <c r="E117">
        <f>IF(AND(A117&gt;=Rendszer!$B$4,A117&lt;=Rendszer!$B$5),(D117*Rendszer!$B$2/1000)-(IF(C117&gt;D117,D117*Rendszer!$B$2/1000,C117*Rendszer!$B$2/1000)),0)</f>
        <v>3.45</v>
      </c>
      <c r="F117">
        <f>IF((F116+(C117*Rendszer!$B$1/1000)-E117)&gt;0,IF(F116+(C117*Rendszer!$B$1/1000)&gt;(Rendszer!$B$3*Rendszer!$C$3),(Rendszer!$B$3*Rendszer!$C$3)-E117,F116+(C117*Rendszer!$B$1/1000)-E117),0)</f>
        <v>8.5500000000000007</v>
      </c>
      <c r="G117">
        <f t="shared" si="1"/>
        <v>0</v>
      </c>
    </row>
    <row r="118" spans="1:7" x14ac:dyDescent="0.25">
      <c r="A118" s="1" t="s">
        <v>41</v>
      </c>
      <c r="B118" s="1" t="s">
        <v>20</v>
      </c>
      <c r="C118">
        <v>0</v>
      </c>
      <c r="D118">
        <v>12.2</v>
      </c>
      <c r="E118">
        <f>IF(AND(A118&gt;=Rendszer!$B$4,A118&lt;=Rendszer!$B$5),(D118*Rendszer!$B$2/1000)-(IF(C118&gt;D118,D118*Rendszer!$B$2/1000,C118*Rendszer!$B$2/1000)),0)</f>
        <v>3.66</v>
      </c>
      <c r="F118">
        <f>IF((F117+(C118*Rendszer!$B$1/1000)-E118)&gt;0,IF(F117+(C118*Rendszer!$B$1/1000)&gt;(Rendszer!$B$3*Rendszer!$C$3),(Rendszer!$B$3*Rendszer!$C$3)-E118,F117+(C118*Rendszer!$B$1/1000)-E118),0)</f>
        <v>4.8900000000000006</v>
      </c>
      <c r="G118">
        <f t="shared" si="1"/>
        <v>0</v>
      </c>
    </row>
    <row r="119" spans="1:7" x14ac:dyDescent="0.25">
      <c r="A119" s="1" t="s">
        <v>41</v>
      </c>
      <c r="B119" s="1" t="s">
        <v>22</v>
      </c>
      <c r="C119">
        <v>0.4</v>
      </c>
      <c r="D119">
        <v>12.399999999999999</v>
      </c>
      <c r="E119">
        <f>IF(AND(A119&gt;=Rendszer!$B$4,A119&lt;=Rendszer!$B$5),(D119*Rendszer!$B$2/1000)-(IF(C119&gt;D119,D119*Rendszer!$B$2/1000,C119*Rendszer!$B$2/1000)),0)</f>
        <v>3.5999999999999996</v>
      </c>
      <c r="F119">
        <f>IF((F118+(C119*Rendszer!$B$1/1000)-E119)&gt;0,IF(F118+(C119*Rendszer!$B$1/1000)&gt;(Rendszer!$B$3*Rendszer!$C$3),(Rendszer!$B$3*Rendszer!$C$3)-E119,F118+(C119*Rendszer!$B$1/1000)-E119),0)</f>
        <v>1.370000000000001</v>
      </c>
      <c r="G119">
        <f t="shared" si="1"/>
        <v>2.2299999999999986</v>
      </c>
    </row>
    <row r="120" spans="1:7" x14ac:dyDescent="0.25">
      <c r="A120" s="1" t="s">
        <v>41</v>
      </c>
      <c r="B120" s="1" t="s">
        <v>24</v>
      </c>
      <c r="C120">
        <v>0</v>
      </c>
      <c r="D120">
        <v>11.899999999999999</v>
      </c>
      <c r="E120">
        <f>IF(AND(A120&gt;=Rendszer!$B$4,A120&lt;=Rendszer!$B$5),(D120*Rendszer!$B$2/1000)-(IF(C120&gt;D120,D120*Rendszer!$B$2/1000,C120*Rendszer!$B$2/1000)),0)</f>
        <v>3.5699999999999994</v>
      </c>
      <c r="F120">
        <f>IF((F119+(C120*Rendszer!$B$1/1000)-E120)&gt;0,IF(F119+(C120*Rendszer!$B$1/1000)&gt;(Rendszer!$B$3*Rendszer!$C$3),(Rendszer!$B$3*Rendszer!$C$3)-E120,F119+(C120*Rendszer!$B$1/1000)-E120),0)</f>
        <v>0</v>
      </c>
      <c r="G120">
        <f t="shared" si="1"/>
        <v>3.5699999999999994</v>
      </c>
    </row>
    <row r="121" spans="1:7" x14ac:dyDescent="0.25">
      <c r="A121" s="1" t="s">
        <v>41</v>
      </c>
      <c r="B121" s="1" t="s">
        <v>26</v>
      </c>
      <c r="C121">
        <v>0</v>
      </c>
      <c r="D121">
        <v>12.2</v>
      </c>
      <c r="E121">
        <f>IF(AND(A121&gt;=Rendszer!$B$4,A121&lt;=Rendszer!$B$5),(D121*Rendszer!$B$2/1000)-(IF(C121&gt;D121,D121*Rendszer!$B$2/1000,C121*Rendszer!$B$2/1000)),0)</f>
        <v>3.66</v>
      </c>
      <c r="F121">
        <f>IF((F120+(C121*Rendszer!$B$1/1000)-E121)&gt;0,IF(F120+(C121*Rendszer!$B$1/1000)&gt;(Rendszer!$B$3*Rendszer!$C$3),(Rendszer!$B$3*Rendszer!$C$3)-E121,F120+(C121*Rendszer!$B$1/1000)-E121),0)</f>
        <v>0</v>
      </c>
      <c r="G121">
        <f t="shared" si="1"/>
        <v>3.66</v>
      </c>
    </row>
    <row r="122" spans="1:7" x14ac:dyDescent="0.25">
      <c r="A122" s="1" t="s">
        <v>41</v>
      </c>
      <c r="B122" s="1" t="s">
        <v>28</v>
      </c>
      <c r="C122">
        <v>2.9</v>
      </c>
      <c r="D122">
        <v>12.3</v>
      </c>
      <c r="E122">
        <f>IF(AND(A122&gt;=Rendszer!$B$4,A122&lt;=Rendszer!$B$5),(D122*Rendszer!$B$2/1000)-(IF(C122&gt;D122,D122*Rendszer!$B$2/1000,C122*Rendszer!$B$2/1000)),0)</f>
        <v>2.82</v>
      </c>
      <c r="F122">
        <f>IF((F121+(C122*Rendszer!$B$1/1000)-E122)&gt;0,IF(F121+(C122*Rendszer!$B$1/1000)&gt;(Rendszer!$B$3*Rendszer!$C$3),(Rendszer!$B$3*Rendszer!$C$3)-E122,F121+(C122*Rendszer!$B$1/1000)-E122),0)</f>
        <v>0</v>
      </c>
      <c r="G122">
        <f t="shared" si="1"/>
        <v>2.82</v>
      </c>
    </row>
    <row r="123" spans="1:7" x14ac:dyDescent="0.25">
      <c r="A123" s="1" t="s">
        <v>41</v>
      </c>
      <c r="B123" s="1" t="s">
        <v>30</v>
      </c>
      <c r="C123">
        <v>13.2</v>
      </c>
      <c r="D123">
        <v>12.299999999999999</v>
      </c>
      <c r="E123">
        <f>IF(AND(A123&gt;=Rendszer!$B$4,A123&lt;=Rendszer!$B$5),(D123*Rendszer!$B$2/1000)-(IF(C123&gt;D123,D123*Rendszer!$B$2/1000,C123*Rendszer!$B$2/1000)),0)</f>
        <v>0</v>
      </c>
      <c r="F123">
        <f>IF((F122+(C123*Rendszer!$B$1/1000)-E123)&gt;0,IF(F122+(C123*Rendszer!$B$1/1000)&gt;(Rendszer!$B$3*Rendszer!$C$3),(Rendszer!$B$3*Rendszer!$C$3)-E123,F122+(C123*Rendszer!$B$1/1000)-E123),0)</f>
        <v>2.64</v>
      </c>
      <c r="G123">
        <f t="shared" si="1"/>
        <v>0</v>
      </c>
    </row>
    <row r="124" spans="1:7" x14ac:dyDescent="0.25">
      <c r="A124" s="1" t="s">
        <v>42</v>
      </c>
      <c r="B124" s="1" t="s">
        <v>1</v>
      </c>
      <c r="C124">
        <v>0</v>
      </c>
      <c r="D124">
        <v>8.8999999999999986</v>
      </c>
      <c r="E124">
        <f>IF(AND(A124&gt;=Rendszer!$B$4,A124&lt;=Rendszer!$B$5),(D124*Rendszer!$B$2/1000)-(IF(C124&gt;D124,D124*Rendszer!$B$2/1000,C124*Rendszer!$B$2/1000)),0)</f>
        <v>2.6699999999999995</v>
      </c>
      <c r="F124">
        <f>IF((F123+(C124*Rendszer!$B$1/1000)-E124)&gt;0,IF(F123+(C124*Rendszer!$B$1/1000)&gt;(Rendszer!$B$3*Rendszer!$C$3),(Rendszer!$B$3*Rendszer!$C$3)-E124,F123+(C124*Rendszer!$B$1/1000)-E124),0)</f>
        <v>0</v>
      </c>
      <c r="G124">
        <f t="shared" si="1"/>
        <v>2.6699999999999995</v>
      </c>
    </row>
    <row r="125" spans="1:7" x14ac:dyDescent="0.25">
      <c r="A125" s="1" t="s">
        <v>42</v>
      </c>
      <c r="B125" s="1" t="s">
        <v>3</v>
      </c>
      <c r="C125">
        <v>0</v>
      </c>
      <c r="D125">
        <v>9.5</v>
      </c>
      <c r="E125">
        <f>IF(AND(A125&gt;=Rendszer!$B$4,A125&lt;=Rendszer!$B$5),(D125*Rendszer!$B$2/1000)-(IF(C125&gt;D125,D125*Rendszer!$B$2/1000,C125*Rendszer!$B$2/1000)),0)</f>
        <v>2.85</v>
      </c>
      <c r="F125">
        <f>IF((F124+(C125*Rendszer!$B$1/1000)-E125)&gt;0,IF(F124+(C125*Rendszer!$B$1/1000)&gt;(Rendszer!$B$3*Rendszer!$C$3),(Rendszer!$B$3*Rendszer!$C$3)-E125,F124+(C125*Rendszer!$B$1/1000)-E125),0)</f>
        <v>0</v>
      </c>
      <c r="G125">
        <f t="shared" si="1"/>
        <v>2.85</v>
      </c>
    </row>
    <row r="126" spans="1:7" x14ac:dyDescent="0.25">
      <c r="A126" s="1" t="s">
        <v>42</v>
      </c>
      <c r="B126" s="1" t="s">
        <v>5</v>
      </c>
      <c r="C126">
        <v>0</v>
      </c>
      <c r="D126">
        <v>10.399999999999999</v>
      </c>
      <c r="E126">
        <f>IF(AND(A126&gt;=Rendszer!$B$4,A126&lt;=Rendszer!$B$5),(D126*Rendszer!$B$2/1000)-(IF(C126&gt;D126,D126*Rendszer!$B$2/1000,C126*Rendszer!$B$2/1000)),0)</f>
        <v>3.1199999999999997</v>
      </c>
      <c r="F126">
        <f>IF((F125+(C126*Rendszer!$B$1/1000)-E126)&gt;0,IF(F125+(C126*Rendszer!$B$1/1000)&gt;(Rendszer!$B$3*Rendszer!$C$3),(Rendszer!$B$3*Rendszer!$C$3)-E126,F125+(C126*Rendszer!$B$1/1000)-E126),0)</f>
        <v>0</v>
      </c>
      <c r="G126">
        <f t="shared" si="1"/>
        <v>3.1199999999999997</v>
      </c>
    </row>
    <row r="127" spans="1:7" x14ac:dyDescent="0.25">
      <c r="A127" s="1" t="s">
        <v>42</v>
      </c>
      <c r="B127" s="1" t="s">
        <v>7</v>
      </c>
      <c r="C127">
        <v>0</v>
      </c>
      <c r="D127">
        <v>9.6999999999999993</v>
      </c>
      <c r="E127">
        <f>IF(AND(A127&gt;=Rendszer!$B$4,A127&lt;=Rendszer!$B$5),(D127*Rendszer!$B$2/1000)-(IF(C127&gt;D127,D127*Rendszer!$B$2/1000,C127*Rendszer!$B$2/1000)),0)</f>
        <v>2.91</v>
      </c>
      <c r="F127">
        <f>IF((F126+(C127*Rendszer!$B$1/1000)-E127)&gt;0,IF(F126+(C127*Rendszer!$B$1/1000)&gt;(Rendszer!$B$3*Rendszer!$C$3),(Rendszer!$B$3*Rendszer!$C$3)-E127,F126+(C127*Rendszer!$B$1/1000)-E127),0)</f>
        <v>0</v>
      </c>
      <c r="G127">
        <f t="shared" si="1"/>
        <v>2.91</v>
      </c>
    </row>
    <row r="128" spans="1:7" x14ac:dyDescent="0.25">
      <c r="A128" s="1" t="s">
        <v>42</v>
      </c>
      <c r="B128" s="1" t="s">
        <v>9</v>
      </c>
      <c r="C128">
        <v>0</v>
      </c>
      <c r="D128">
        <v>9.8000000000000007</v>
      </c>
      <c r="E128">
        <f>IF(AND(A128&gt;=Rendszer!$B$4,A128&lt;=Rendszer!$B$5),(D128*Rendszer!$B$2/1000)-(IF(C128&gt;D128,D128*Rendszer!$B$2/1000,C128*Rendszer!$B$2/1000)),0)</f>
        <v>2.94</v>
      </c>
      <c r="F128">
        <f>IF((F127+(C128*Rendszer!$B$1/1000)-E128)&gt;0,IF(F127+(C128*Rendszer!$B$1/1000)&gt;(Rendszer!$B$3*Rendszer!$C$3),(Rendszer!$B$3*Rendszer!$C$3)-E128,F127+(C128*Rendszer!$B$1/1000)-E128),0)</f>
        <v>0</v>
      </c>
      <c r="G128">
        <f t="shared" si="1"/>
        <v>2.94</v>
      </c>
    </row>
    <row r="129" spans="1:7" x14ac:dyDescent="0.25">
      <c r="A129" s="1" t="s">
        <v>42</v>
      </c>
      <c r="B129" s="1" t="s">
        <v>11</v>
      </c>
      <c r="C129">
        <v>0</v>
      </c>
      <c r="D129">
        <v>10.299999999999999</v>
      </c>
      <c r="E129">
        <f>IF(AND(A129&gt;=Rendszer!$B$4,A129&lt;=Rendszer!$B$5),(D129*Rendszer!$B$2/1000)-(IF(C129&gt;D129,D129*Rendszer!$B$2/1000,C129*Rendszer!$B$2/1000)),0)</f>
        <v>3.0899999999999994</v>
      </c>
      <c r="F129">
        <f>IF((F128+(C129*Rendszer!$B$1/1000)-E129)&gt;0,IF(F128+(C129*Rendszer!$B$1/1000)&gt;(Rendszer!$B$3*Rendszer!$C$3),(Rendszer!$B$3*Rendszer!$C$3)-E129,F128+(C129*Rendszer!$B$1/1000)-E129),0)</f>
        <v>0</v>
      </c>
      <c r="G129">
        <f t="shared" si="1"/>
        <v>3.0899999999999994</v>
      </c>
    </row>
    <row r="130" spans="1:7" x14ac:dyDescent="0.25">
      <c r="A130" s="1" t="s">
        <v>42</v>
      </c>
      <c r="B130" s="1" t="s">
        <v>13</v>
      </c>
      <c r="C130">
        <v>0</v>
      </c>
      <c r="D130">
        <v>10.7</v>
      </c>
      <c r="E130">
        <f>IF(AND(A130&gt;=Rendszer!$B$4,A130&lt;=Rendszer!$B$5),(D130*Rendszer!$B$2/1000)-(IF(C130&gt;D130,D130*Rendszer!$B$2/1000,C130*Rendszer!$B$2/1000)),0)</f>
        <v>3.21</v>
      </c>
      <c r="F130">
        <f>IF((F129+(C130*Rendszer!$B$1/1000)-E130)&gt;0,IF(F129+(C130*Rendszer!$B$1/1000)&gt;(Rendszer!$B$3*Rendszer!$C$3),(Rendszer!$B$3*Rendszer!$C$3)-E130,F129+(C130*Rendszer!$B$1/1000)-E130),0)</f>
        <v>0</v>
      </c>
      <c r="G130">
        <f t="shared" si="1"/>
        <v>3.21</v>
      </c>
    </row>
    <row r="131" spans="1:7" x14ac:dyDescent="0.25">
      <c r="A131" s="1" t="s">
        <v>42</v>
      </c>
      <c r="B131" s="1" t="s">
        <v>15</v>
      </c>
      <c r="C131">
        <v>0</v>
      </c>
      <c r="D131">
        <v>10.799999999999999</v>
      </c>
      <c r="E131">
        <f>IF(AND(A131&gt;=Rendszer!$B$4,A131&lt;=Rendszer!$B$5),(D131*Rendszer!$B$2/1000)-(IF(C131&gt;D131,D131*Rendszer!$B$2/1000,C131*Rendszer!$B$2/1000)),0)</f>
        <v>3.2399999999999993</v>
      </c>
      <c r="F131">
        <f>IF((F130+(C131*Rendszer!$B$1/1000)-E131)&gt;0,IF(F130+(C131*Rendszer!$B$1/1000)&gt;(Rendszer!$B$3*Rendszer!$C$3),(Rendszer!$B$3*Rendszer!$C$3)-E131,F130+(C131*Rendszer!$B$1/1000)-E131),0)</f>
        <v>0</v>
      </c>
      <c r="G131">
        <f t="shared" ref="G131:G184" si="2">IF(E131-F131&lt;0,0,E131-F131)</f>
        <v>3.2399999999999993</v>
      </c>
    </row>
    <row r="132" spans="1:7" x14ac:dyDescent="0.25">
      <c r="A132" s="1" t="s">
        <v>42</v>
      </c>
      <c r="B132" s="1" t="s">
        <v>17</v>
      </c>
      <c r="C132">
        <v>0.6</v>
      </c>
      <c r="D132">
        <v>9.8999999999999986</v>
      </c>
      <c r="E132">
        <f>IF(AND(A132&gt;=Rendszer!$B$4,A132&lt;=Rendszer!$B$5),(D132*Rendszer!$B$2/1000)-(IF(C132&gt;D132,D132*Rendszer!$B$2/1000,C132*Rendszer!$B$2/1000)),0)</f>
        <v>2.7899999999999996</v>
      </c>
      <c r="F132">
        <f>IF((F131+(C132*Rendszer!$B$1/1000)-E132)&gt;0,IF(F131+(C132*Rendszer!$B$1/1000)&gt;(Rendszer!$B$3*Rendszer!$C$3),(Rendszer!$B$3*Rendszer!$C$3)-E132,F131+(C132*Rendszer!$B$1/1000)-E132),0)</f>
        <v>0</v>
      </c>
      <c r="G132">
        <f t="shared" si="2"/>
        <v>2.7899999999999996</v>
      </c>
    </row>
    <row r="133" spans="1:7" x14ac:dyDescent="0.25">
      <c r="A133" s="1" t="s">
        <v>42</v>
      </c>
      <c r="B133" s="1" t="s">
        <v>19</v>
      </c>
      <c r="C133">
        <v>0</v>
      </c>
      <c r="D133">
        <v>9</v>
      </c>
      <c r="E133">
        <f>IF(AND(A133&gt;=Rendszer!$B$4,A133&lt;=Rendszer!$B$5),(D133*Rendszer!$B$2/1000)-(IF(C133&gt;D133,D133*Rendszer!$B$2/1000,C133*Rendszer!$B$2/1000)),0)</f>
        <v>2.7</v>
      </c>
      <c r="F133">
        <f>IF((F132+(C133*Rendszer!$B$1/1000)-E133)&gt;0,IF(F132+(C133*Rendszer!$B$1/1000)&gt;(Rendszer!$B$3*Rendszer!$C$3),(Rendszer!$B$3*Rendszer!$C$3)-E133,F132+(C133*Rendszer!$B$1/1000)-E133),0)</f>
        <v>0</v>
      </c>
      <c r="G133">
        <f t="shared" si="2"/>
        <v>2.7</v>
      </c>
    </row>
    <row r="134" spans="1:7" x14ac:dyDescent="0.25">
      <c r="A134" s="1" t="s">
        <v>42</v>
      </c>
      <c r="B134" s="1" t="s">
        <v>21</v>
      </c>
      <c r="C134">
        <v>0</v>
      </c>
      <c r="D134">
        <v>9.6999999999999993</v>
      </c>
      <c r="E134">
        <f>IF(AND(A134&gt;=Rendszer!$B$4,A134&lt;=Rendszer!$B$5),(D134*Rendszer!$B$2/1000)-(IF(C134&gt;D134,D134*Rendszer!$B$2/1000,C134*Rendszer!$B$2/1000)),0)</f>
        <v>2.91</v>
      </c>
      <c r="F134">
        <f>IF((F133+(C134*Rendszer!$B$1/1000)-E134)&gt;0,IF(F133+(C134*Rendszer!$B$1/1000)&gt;(Rendszer!$B$3*Rendszer!$C$3),(Rendszer!$B$3*Rendszer!$C$3)-E134,F133+(C134*Rendszer!$B$1/1000)-E134),0)</f>
        <v>0</v>
      </c>
      <c r="G134">
        <f t="shared" si="2"/>
        <v>2.91</v>
      </c>
    </row>
    <row r="135" spans="1:7" x14ac:dyDescent="0.25">
      <c r="A135" s="1" t="s">
        <v>42</v>
      </c>
      <c r="B135" s="1" t="s">
        <v>23</v>
      </c>
      <c r="C135">
        <v>1.2</v>
      </c>
      <c r="D135">
        <v>9.6999999999999993</v>
      </c>
      <c r="E135">
        <f>IF(AND(A135&gt;=Rendszer!$B$4,A135&lt;=Rendszer!$B$5),(D135*Rendszer!$B$2/1000)-(IF(C135&gt;D135,D135*Rendszer!$B$2/1000,C135*Rendszer!$B$2/1000)),0)</f>
        <v>2.5500000000000003</v>
      </c>
      <c r="F135">
        <f>IF((F134+(C135*Rendszer!$B$1/1000)-E135)&gt;0,IF(F134+(C135*Rendszer!$B$1/1000)&gt;(Rendszer!$B$3*Rendszer!$C$3),(Rendszer!$B$3*Rendszer!$C$3)-E135,F134+(C135*Rendszer!$B$1/1000)-E135),0)</f>
        <v>0</v>
      </c>
      <c r="G135">
        <f t="shared" si="2"/>
        <v>2.5500000000000003</v>
      </c>
    </row>
    <row r="136" spans="1:7" x14ac:dyDescent="0.25">
      <c r="A136" s="1" t="s">
        <v>42</v>
      </c>
      <c r="B136" s="1" t="s">
        <v>25</v>
      </c>
      <c r="C136">
        <v>11.3</v>
      </c>
      <c r="D136">
        <v>8.6</v>
      </c>
      <c r="E136">
        <f>IF(AND(A136&gt;=Rendszer!$B$4,A136&lt;=Rendszer!$B$5),(D136*Rendszer!$B$2/1000)-(IF(C136&gt;D136,D136*Rendszer!$B$2/1000,C136*Rendszer!$B$2/1000)),0)</f>
        <v>0</v>
      </c>
      <c r="F136">
        <f>IF((F135+(C136*Rendszer!$B$1/1000)-E136)&gt;0,IF(F135+(C136*Rendszer!$B$1/1000)&gt;(Rendszer!$B$3*Rendszer!$C$3),(Rendszer!$B$3*Rendszer!$C$3)-E136,F135+(C136*Rendszer!$B$1/1000)-E136),0)</f>
        <v>2.2599999999999998</v>
      </c>
      <c r="G136">
        <f t="shared" si="2"/>
        <v>0</v>
      </c>
    </row>
    <row r="137" spans="1:7" x14ac:dyDescent="0.25">
      <c r="A137" s="1" t="s">
        <v>42</v>
      </c>
      <c r="B137" s="1" t="s">
        <v>27</v>
      </c>
      <c r="C137">
        <v>11.3</v>
      </c>
      <c r="D137">
        <v>7.9</v>
      </c>
      <c r="E137">
        <f>IF(AND(A137&gt;=Rendszer!$B$4,A137&lt;=Rendszer!$B$5),(D137*Rendszer!$B$2/1000)-(IF(C137&gt;D137,D137*Rendszer!$B$2/1000,C137*Rendszer!$B$2/1000)),0)</f>
        <v>0</v>
      </c>
      <c r="F137">
        <f>IF((F136+(C137*Rendszer!$B$1/1000)-E137)&gt;0,IF(F136+(C137*Rendszer!$B$1/1000)&gt;(Rendszer!$B$3*Rendszer!$C$3),(Rendszer!$B$3*Rendszer!$C$3)-E137,F136+(C137*Rendszer!$B$1/1000)-E137),0)</f>
        <v>4.5199999999999996</v>
      </c>
      <c r="G137">
        <f t="shared" si="2"/>
        <v>0</v>
      </c>
    </row>
    <row r="138" spans="1:7" x14ac:dyDescent="0.25">
      <c r="A138" s="1" t="s">
        <v>42</v>
      </c>
      <c r="B138" s="1" t="s">
        <v>29</v>
      </c>
      <c r="C138">
        <v>2</v>
      </c>
      <c r="D138">
        <v>8.1</v>
      </c>
      <c r="E138">
        <f>IF(AND(A138&gt;=Rendszer!$B$4,A138&lt;=Rendszer!$B$5),(D138*Rendszer!$B$2/1000)-(IF(C138&gt;D138,D138*Rendszer!$B$2/1000,C138*Rendszer!$B$2/1000)),0)</f>
        <v>1.83</v>
      </c>
      <c r="F138">
        <f>IF((F137+(C138*Rendszer!$B$1/1000)-E138)&gt;0,IF(F137+(C138*Rendszer!$B$1/1000)&gt;(Rendszer!$B$3*Rendszer!$C$3),(Rendszer!$B$3*Rendszer!$C$3)-E138,F137+(C138*Rendszer!$B$1/1000)-E138),0)</f>
        <v>3.09</v>
      </c>
      <c r="G138">
        <f t="shared" si="2"/>
        <v>0</v>
      </c>
    </row>
    <row r="139" spans="1:7" x14ac:dyDescent="0.25">
      <c r="A139" s="1" t="s">
        <v>46</v>
      </c>
      <c r="B139" s="1" t="s">
        <v>1</v>
      </c>
      <c r="C139">
        <v>0</v>
      </c>
      <c r="D139">
        <v>7.3000000000000007</v>
      </c>
      <c r="E139">
        <f>IF(AND(A139&gt;=Rendszer!$B$4,A139&lt;=Rendszer!$B$5),(D139*Rendszer!$B$2/1000)-(IF(C139&gt;D139,D139*Rendszer!$B$2/1000,C139*Rendszer!$B$2/1000)),0)</f>
        <v>2.19</v>
      </c>
      <c r="F139">
        <f>IF((F138+(C139*Rendszer!$B$1/1000)-E139)&gt;0,IF(F138+(C139*Rendszer!$B$1/1000)&gt;(Rendszer!$B$3*Rendszer!$C$3),(Rendszer!$B$3*Rendszer!$C$3)-E139,F138+(C139*Rendszer!$B$1/1000)-E139),0)</f>
        <v>0.89999999999999991</v>
      </c>
      <c r="G139">
        <f t="shared" si="2"/>
        <v>1.29</v>
      </c>
    </row>
    <row r="140" spans="1:7" x14ac:dyDescent="0.25">
      <c r="A140" s="1" t="s">
        <v>46</v>
      </c>
      <c r="B140" s="1" t="s">
        <v>3</v>
      </c>
      <c r="C140">
        <v>4.5999999999999996</v>
      </c>
      <c r="D140">
        <v>8.1999999999999993</v>
      </c>
      <c r="E140">
        <f>IF(AND(A140&gt;=Rendszer!$B$4,A140&lt;=Rendszer!$B$5),(D140*Rendszer!$B$2/1000)-(IF(C140&gt;D140,D140*Rendszer!$B$2/1000,C140*Rendszer!$B$2/1000)),0)</f>
        <v>1.08</v>
      </c>
      <c r="F140">
        <f>IF((F139+(C140*Rendszer!$B$1/1000)-E140)&gt;0,IF(F139+(C140*Rendszer!$B$1/1000)&gt;(Rendszer!$B$3*Rendszer!$C$3),(Rendszer!$B$3*Rendszer!$C$3)-E140,F139+(C140*Rendszer!$B$1/1000)-E140),0)</f>
        <v>0.73999999999999977</v>
      </c>
      <c r="G140">
        <f t="shared" si="2"/>
        <v>0.3400000000000003</v>
      </c>
    </row>
    <row r="141" spans="1:7" x14ac:dyDescent="0.25">
      <c r="A141" s="1" t="s">
        <v>46</v>
      </c>
      <c r="B141" s="1" t="s">
        <v>5</v>
      </c>
      <c r="C141">
        <v>0</v>
      </c>
      <c r="D141">
        <v>7.6000000000000005</v>
      </c>
      <c r="E141">
        <f>IF(AND(A141&gt;=Rendszer!$B$4,A141&lt;=Rendszer!$B$5),(D141*Rendszer!$B$2/1000)-(IF(C141&gt;D141,D141*Rendszer!$B$2/1000,C141*Rendszer!$B$2/1000)),0)</f>
        <v>2.2799999999999998</v>
      </c>
      <c r="F141">
        <f>IF((F140+(C141*Rendszer!$B$1/1000)-E141)&gt;0,IF(F140+(C141*Rendszer!$B$1/1000)&gt;(Rendszer!$B$3*Rendszer!$C$3),(Rendszer!$B$3*Rendszer!$C$3)-E141,F140+(C141*Rendszer!$B$1/1000)-E141),0)</f>
        <v>0</v>
      </c>
      <c r="G141">
        <f t="shared" si="2"/>
        <v>2.2799999999999998</v>
      </c>
    </row>
    <row r="142" spans="1:7" x14ac:dyDescent="0.25">
      <c r="A142" s="1" t="s">
        <v>46</v>
      </c>
      <c r="B142" s="1" t="s">
        <v>7</v>
      </c>
      <c r="C142">
        <v>3.6</v>
      </c>
      <c r="D142">
        <v>7</v>
      </c>
      <c r="E142">
        <f>IF(AND(A142&gt;=Rendszer!$B$4,A142&lt;=Rendszer!$B$5),(D142*Rendszer!$B$2/1000)-(IF(C142&gt;D142,D142*Rendszer!$B$2/1000,C142*Rendszer!$B$2/1000)),0)</f>
        <v>1.02</v>
      </c>
      <c r="F142">
        <f>IF((F141+(C142*Rendszer!$B$1/1000)-E142)&gt;0,IF(F141+(C142*Rendszer!$B$1/1000)&gt;(Rendszer!$B$3*Rendszer!$C$3),(Rendszer!$B$3*Rendszer!$C$3)-E142,F141+(C142*Rendszer!$B$1/1000)-E142),0)</f>
        <v>0</v>
      </c>
      <c r="G142">
        <f t="shared" si="2"/>
        <v>1.02</v>
      </c>
    </row>
    <row r="143" spans="1:7" x14ac:dyDescent="0.25">
      <c r="A143" s="1" t="s">
        <v>46</v>
      </c>
      <c r="B143" s="1" t="s">
        <v>9</v>
      </c>
      <c r="C143">
        <v>0.1</v>
      </c>
      <c r="D143">
        <v>7.3000000000000007</v>
      </c>
      <c r="E143">
        <f>IF(AND(A143&gt;=Rendszer!$B$4,A143&lt;=Rendszer!$B$5),(D143*Rendszer!$B$2/1000)-(IF(C143&gt;D143,D143*Rendszer!$B$2/1000,C143*Rendszer!$B$2/1000)),0)</f>
        <v>2.16</v>
      </c>
      <c r="F143">
        <f>IF((F142+(C143*Rendszer!$B$1/1000)-E143)&gt;0,IF(F142+(C143*Rendszer!$B$1/1000)&gt;(Rendszer!$B$3*Rendszer!$C$3),(Rendszer!$B$3*Rendszer!$C$3)-E143,F142+(C143*Rendszer!$B$1/1000)-E143),0)</f>
        <v>0</v>
      </c>
      <c r="G143">
        <f t="shared" si="2"/>
        <v>2.16</v>
      </c>
    </row>
    <row r="144" spans="1:7" x14ac:dyDescent="0.25">
      <c r="A144" s="1" t="s">
        <v>46</v>
      </c>
      <c r="B144" s="1" t="s">
        <v>11</v>
      </c>
      <c r="C144">
        <v>30.299999999999997</v>
      </c>
      <c r="D144">
        <v>6.4</v>
      </c>
      <c r="E144">
        <f>IF(AND(A144&gt;=Rendszer!$B$4,A144&lt;=Rendszer!$B$5),(D144*Rendszer!$B$2/1000)-(IF(C144&gt;D144,D144*Rendszer!$B$2/1000,C144*Rendszer!$B$2/1000)),0)</f>
        <v>0</v>
      </c>
      <c r="F144">
        <f>IF((F143+(C144*Rendszer!$B$1/1000)-E144)&gt;0,IF(F143+(C144*Rendszer!$B$1/1000)&gt;(Rendszer!$B$3*Rendszer!$C$3),(Rendszer!$B$3*Rendszer!$C$3)-E144,F143+(C144*Rendszer!$B$1/1000)-E144),0)</f>
        <v>6.0599999999999987</v>
      </c>
      <c r="G144">
        <f t="shared" si="2"/>
        <v>0</v>
      </c>
    </row>
    <row r="145" spans="1:7" x14ac:dyDescent="0.25">
      <c r="A145" s="1" t="s">
        <v>46</v>
      </c>
      <c r="B145" s="1" t="s">
        <v>13</v>
      </c>
      <c r="C145">
        <v>29.799999999999997</v>
      </c>
      <c r="D145">
        <v>5.6</v>
      </c>
      <c r="E145">
        <f>IF(AND(A145&gt;=Rendszer!$B$4,A145&lt;=Rendszer!$B$5),(D145*Rendszer!$B$2/1000)-(IF(C145&gt;D145,D145*Rendszer!$B$2/1000,C145*Rendszer!$B$2/1000)),0)</f>
        <v>0</v>
      </c>
      <c r="F145">
        <f>IF((F144+(C145*Rendszer!$B$1/1000)-E145)&gt;0,IF(F144+(C145*Rendszer!$B$1/1000)&gt;(Rendszer!$B$3*Rendszer!$C$3),(Rendszer!$B$3*Rendszer!$C$3)-E145,F144+(C145*Rendszer!$B$1/1000)-E145),0)</f>
        <v>12</v>
      </c>
      <c r="G145">
        <f t="shared" si="2"/>
        <v>0</v>
      </c>
    </row>
    <row r="146" spans="1:7" x14ac:dyDescent="0.25">
      <c r="A146" s="1" t="s">
        <v>46</v>
      </c>
      <c r="B146" s="1" t="s">
        <v>15</v>
      </c>
      <c r="C146">
        <v>6.7</v>
      </c>
      <c r="D146">
        <v>6</v>
      </c>
      <c r="E146">
        <f>IF(AND(A146&gt;=Rendszer!$B$4,A146&lt;=Rendszer!$B$5),(D146*Rendszer!$B$2/1000)-(IF(C146&gt;D146,D146*Rendszer!$B$2/1000,C146*Rendszer!$B$2/1000)),0)</f>
        <v>0</v>
      </c>
      <c r="F146">
        <f>IF((F145+(C146*Rendszer!$B$1/1000)-E146)&gt;0,IF(F145+(C146*Rendszer!$B$1/1000)&gt;(Rendszer!$B$3*Rendszer!$C$3),(Rendszer!$B$3*Rendszer!$C$3)-E146,F145+(C146*Rendszer!$B$1/1000)-E146),0)</f>
        <v>12</v>
      </c>
      <c r="G146">
        <f t="shared" si="2"/>
        <v>0</v>
      </c>
    </row>
    <row r="147" spans="1:7" x14ac:dyDescent="0.25">
      <c r="A147" s="1" t="s">
        <v>46</v>
      </c>
      <c r="B147" s="1" t="s">
        <v>17</v>
      </c>
      <c r="C147">
        <v>0.7</v>
      </c>
      <c r="D147">
        <v>5.9</v>
      </c>
      <c r="E147">
        <f>IF(AND(A147&gt;=Rendszer!$B$4,A147&lt;=Rendszer!$B$5),(D147*Rendszer!$B$2/1000)-(IF(C147&gt;D147,D147*Rendszer!$B$2/1000,C147*Rendszer!$B$2/1000)),0)</f>
        <v>1.56</v>
      </c>
      <c r="F147">
        <f>IF((F146+(C147*Rendszer!$B$1/1000)-E147)&gt;0,IF(F146+(C147*Rendszer!$B$1/1000)&gt;(Rendszer!$B$3*Rendszer!$C$3),(Rendszer!$B$3*Rendszer!$C$3)-E147,F146+(C147*Rendszer!$B$1/1000)-E147),0)</f>
        <v>10.44</v>
      </c>
      <c r="G147">
        <f t="shared" si="2"/>
        <v>0</v>
      </c>
    </row>
    <row r="148" spans="1:7" x14ac:dyDescent="0.25">
      <c r="A148" s="1" t="s">
        <v>46</v>
      </c>
      <c r="B148" s="1" t="s">
        <v>19</v>
      </c>
      <c r="C148">
        <v>0</v>
      </c>
      <c r="D148">
        <v>6.2</v>
      </c>
      <c r="E148">
        <f>IF(AND(A148&gt;=Rendszer!$B$4,A148&lt;=Rendszer!$B$5),(D148*Rendszer!$B$2/1000)-(IF(C148&gt;D148,D148*Rendszer!$B$2/1000,C148*Rendszer!$B$2/1000)),0)</f>
        <v>1.86</v>
      </c>
      <c r="F148">
        <f>IF((F147+(C148*Rendszer!$B$1/1000)-E148)&gt;0,IF(F147+(C148*Rendszer!$B$1/1000)&gt;(Rendszer!$B$3*Rendszer!$C$3),(Rendszer!$B$3*Rendszer!$C$3)-E148,F147+(C148*Rendszer!$B$1/1000)-E148),0)</f>
        <v>8.58</v>
      </c>
      <c r="G148">
        <f t="shared" si="2"/>
        <v>0</v>
      </c>
    </row>
    <row r="149" spans="1:7" x14ac:dyDescent="0.25">
      <c r="A149" s="1" t="s">
        <v>46</v>
      </c>
      <c r="B149" s="1" t="s">
        <v>21</v>
      </c>
      <c r="C149">
        <v>0</v>
      </c>
      <c r="D149">
        <v>6.4</v>
      </c>
      <c r="E149">
        <f>IF(AND(A149&gt;=Rendszer!$B$4,A149&lt;=Rendszer!$B$5),(D149*Rendszer!$B$2/1000)-(IF(C149&gt;D149,D149*Rendszer!$B$2/1000,C149*Rendszer!$B$2/1000)),0)</f>
        <v>1.92</v>
      </c>
      <c r="F149">
        <f>IF((F148+(C149*Rendszer!$B$1/1000)-E149)&gt;0,IF(F148+(C149*Rendszer!$B$1/1000)&gt;(Rendszer!$B$3*Rendszer!$C$3),(Rendszer!$B$3*Rendszer!$C$3)-E149,F148+(C149*Rendszer!$B$1/1000)-E149),0)</f>
        <v>6.66</v>
      </c>
      <c r="G149">
        <f t="shared" si="2"/>
        <v>0</v>
      </c>
    </row>
    <row r="150" spans="1:7" x14ac:dyDescent="0.25">
      <c r="A150" s="1" t="s">
        <v>46</v>
      </c>
      <c r="B150" s="1" t="s">
        <v>23</v>
      </c>
      <c r="C150">
        <v>4.2</v>
      </c>
      <c r="D150">
        <v>6.4</v>
      </c>
      <c r="E150">
        <f>IF(AND(A150&gt;=Rendszer!$B$4,A150&lt;=Rendszer!$B$5),(D150*Rendszer!$B$2/1000)-(IF(C150&gt;D150,D150*Rendszer!$B$2/1000,C150*Rendszer!$B$2/1000)),0)</f>
        <v>0.65999999999999992</v>
      </c>
      <c r="F150">
        <f>IF((F149+(C150*Rendszer!$B$1/1000)-E150)&gt;0,IF(F149+(C150*Rendszer!$B$1/1000)&gt;(Rendszer!$B$3*Rendszer!$C$3),(Rendszer!$B$3*Rendszer!$C$3)-E150,F149+(C150*Rendszer!$B$1/1000)-E150),0)</f>
        <v>6.84</v>
      </c>
      <c r="G150">
        <f t="shared" si="2"/>
        <v>0</v>
      </c>
    </row>
    <row r="151" spans="1:7" x14ac:dyDescent="0.25">
      <c r="A151" s="1" t="s">
        <v>46</v>
      </c>
      <c r="B151" s="1" t="s">
        <v>25</v>
      </c>
      <c r="C151">
        <v>7.3</v>
      </c>
      <c r="D151">
        <v>7</v>
      </c>
      <c r="E151">
        <f>IF(AND(A151&gt;=Rendszer!$B$4,A151&lt;=Rendszer!$B$5),(D151*Rendszer!$B$2/1000)-(IF(C151&gt;D151,D151*Rendszer!$B$2/1000,C151*Rendszer!$B$2/1000)),0)</f>
        <v>0</v>
      </c>
      <c r="F151">
        <f>IF((F150+(C151*Rendszer!$B$1/1000)-E151)&gt;0,IF(F150+(C151*Rendszer!$B$1/1000)&gt;(Rendszer!$B$3*Rendszer!$C$3),(Rendszer!$B$3*Rendszer!$C$3)-E151,F150+(C151*Rendszer!$B$1/1000)-E151),0)</f>
        <v>8.3000000000000007</v>
      </c>
      <c r="G151">
        <f t="shared" si="2"/>
        <v>0</v>
      </c>
    </row>
    <row r="152" spans="1:7" x14ac:dyDescent="0.25">
      <c r="A152" s="1" t="s">
        <v>46</v>
      </c>
      <c r="B152" s="1" t="s">
        <v>27</v>
      </c>
      <c r="C152">
        <v>0</v>
      </c>
      <c r="D152">
        <v>6.9</v>
      </c>
      <c r="E152">
        <f>IF(AND(A152&gt;=Rendszer!$B$4,A152&lt;=Rendszer!$B$5),(D152*Rendszer!$B$2/1000)-(IF(C152&gt;D152,D152*Rendszer!$B$2/1000,C152*Rendszer!$B$2/1000)),0)</f>
        <v>2.0699999999999998</v>
      </c>
      <c r="F152">
        <f>IF((F151+(C152*Rendszer!$B$1/1000)-E152)&gt;0,IF(F151+(C152*Rendszer!$B$1/1000)&gt;(Rendszer!$B$3*Rendszer!$C$3),(Rendszer!$B$3*Rendszer!$C$3)-E152,F151+(C152*Rendszer!$B$1/1000)-E152),0)</f>
        <v>6.23</v>
      </c>
      <c r="G152">
        <f t="shared" si="2"/>
        <v>0</v>
      </c>
    </row>
    <row r="153" spans="1:7" x14ac:dyDescent="0.25">
      <c r="A153" s="1" t="s">
        <v>46</v>
      </c>
      <c r="B153" s="1" t="s">
        <v>29</v>
      </c>
      <c r="C153">
        <v>2.9</v>
      </c>
      <c r="D153">
        <v>6.4</v>
      </c>
      <c r="E153">
        <f>IF(AND(A153&gt;=Rendszer!$B$4,A153&lt;=Rendszer!$B$5),(D153*Rendszer!$B$2/1000)-(IF(C153&gt;D153,D153*Rendszer!$B$2/1000,C153*Rendszer!$B$2/1000)),0)</f>
        <v>1.0499999999999998</v>
      </c>
      <c r="F153">
        <f>IF((F152+(C153*Rendszer!$B$1/1000)-E153)&gt;0,IF(F152+(C153*Rendszer!$B$1/1000)&gt;(Rendszer!$B$3*Rendszer!$C$3),(Rendszer!$B$3*Rendszer!$C$3)-E153,F152+(C153*Rendszer!$B$1/1000)-E153),0)</f>
        <v>5.7600000000000007</v>
      </c>
      <c r="G153">
        <f t="shared" si="2"/>
        <v>0</v>
      </c>
    </row>
    <row r="154" spans="1:7" x14ac:dyDescent="0.25">
      <c r="A154" s="1" t="s">
        <v>43</v>
      </c>
      <c r="B154" s="1" t="s">
        <v>0</v>
      </c>
      <c r="C154">
        <v>4.9000000000000004</v>
      </c>
      <c r="D154">
        <v>6.1</v>
      </c>
      <c r="E154">
        <f>IF(AND(A154&gt;=Rendszer!$B$4,A154&lt;=Rendszer!$B$5),(D154*Rendszer!$B$2/1000)-(IF(C154&gt;D154,D154*Rendszer!$B$2/1000,C154*Rendszer!$B$2/1000)),0)</f>
        <v>0</v>
      </c>
      <c r="F154">
        <f>IF((F153+(C154*Rendszer!$B$1/1000)-E154)&gt;0,IF(F153+(C154*Rendszer!$B$1/1000)&gt;(Rendszer!$B$3*Rendszer!$C$3),(Rendszer!$B$3*Rendszer!$C$3)-E154,F153+(C154*Rendszer!$B$1/1000)-E154),0)</f>
        <v>6.7400000000000011</v>
      </c>
      <c r="G154">
        <f t="shared" si="2"/>
        <v>0</v>
      </c>
    </row>
    <row r="155" spans="1:7" x14ac:dyDescent="0.25">
      <c r="A155" s="1" t="s">
        <v>43</v>
      </c>
      <c r="B155" s="1" t="s">
        <v>2</v>
      </c>
      <c r="C155">
        <v>0</v>
      </c>
      <c r="D155">
        <v>5.8</v>
      </c>
      <c r="E155">
        <f>IF(AND(A155&gt;=Rendszer!$B$4,A155&lt;=Rendszer!$B$5),(D155*Rendszer!$B$2/1000)-(IF(C155&gt;D155,D155*Rendszer!$B$2/1000,C155*Rendszer!$B$2/1000)),0)</f>
        <v>0</v>
      </c>
      <c r="F155">
        <f>IF((F154+(C155*Rendszer!$B$1/1000)-E155)&gt;0,IF(F154+(C155*Rendszer!$B$1/1000)&gt;(Rendszer!$B$3*Rendszer!$C$3),(Rendszer!$B$3*Rendszer!$C$3)-E155,F154+(C155*Rendszer!$B$1/1000)-E155),0)</f>
        <v>6.7400000000000011</v>
      </c>
      <c r="G155">
        <f t="shared" si="2"/>
        <v>0</v>
      </c>
    </row>
    <row r="156" spans="1:7" x14ac:dyDescent="0.25">
      <c r="A156" s="1" t="s">
        <v>43</v>
      </c>
      <c r="B156" s="1" t="s">
        <v>4</v>
      </c>
      <c r="C156">
        <v>13.799999999999999</v>
      </c>
      <c r="D156">
        <v>5.8000000000000007</v>
      </c>
      <c r="E156">
        <f>IF(AND(A156&gt;=Rendszer!$B$4,A156&lt;=Rendszer!$B$5),(D156*Rendszer!$B$2/1000)-(IF(C156&gt;D156,D156*Rendszer!$B$2/1000,C156*Rendszer!$B$2/1000)),0)</f>
        <v>0</v>
      </c>
      <c r="F156">
        <f>IF((F155+(C156*Rendszer!$B$1/1000)-E156)&gt;0,IF(F155+(C156*Rendszer!$B$1/1000)&gt;(Rendszer!$B$3*Rendszer!$C$3),(Rendszer!$B$3*Rendszer!$C$3)-E156,F155+(C156*Rendszer!$B$1/1000)-E156),0)</f>
        <v>9.5</v>
      </c>
      <c r="G156">
        <f t="shared" si="2"/>
        <v>0</v>
      </c>
    </row>
    <row r="157" spans="1:7" x14ac:dyDescent="0.25">
      <c r="A157" s="1" t="s">
        <v>43</v>
      </c>
      <c r="B157" s="1" t="s">
        <v>6</v>
      </c>
      <c r="C157">
        <v>0</v>
      </c>
      <c r="D157">
        <v>5.0999999999999996</v>
      </c>
      <c r="E157">
        <f>IF(AND(A157&gt;=Rendszer!$B$4,A157&lt;=Rendszer!$B$5),(D157*Rendszer!$B$2/1000)-(IF(C157&gt;D157,D157*Rendszer!$B$2/1000,C157*Rendszer!$B$2/1000)),0)</f>
        <v>0</v>
      </c>
      <c r="F157">
        <f>IF((F156+(C157*Rendszer!$B$1/1000)-E157)&gt;0,IF(F156+(C157*Rendszer!$B$1/1000)&gt;(Rendszer!$B$3*Rendszer!$C$3),(Rendszer!$B$3*Rendszer!$C$3)-E157,F156+(C157*Rendszer!$B$1/1000)-E157),0)</f>
        <v>9.5</v>
      </c>
      <c r="G157">
        <f t="shared" si="2"/>
        <v>0</v>
      </c>
    </row>
    <row r="158" spans="1:7" x14ac:dyDescent="0.25">
      <c r="A158" s="1" t="s">
        <v>43</v>
      </c>
      <c r="B158" s="1" t="s">
        <v>8</v>
      </c>
      <c r="C158">
        <v>0</v>
      </c>
      <c r="D158">
        <v>4.8</v>
      </c>
      <c r="E158">
        <f>IF(AND(A158&gt;=Rendszer!$B$4,A158&lt;=Rendszer!$B$5),(D158*Rendszer!$B$2/1000)-(IF(C158&gt;D158,D158*Rendszer!$B$2/1000,C158*Rendszer!$B$2/1000)),0)</f>
        <v>0</v>
      </c>
      <c r="F158">
        <f>IF((F157+(C158*Rendszer!$B$1/1000)-E158)&gt;0,IF(F157+(C158*Rendszer!$B$1/1000)&gt;(Rendszer!$B$3*Rendszer!$C$3),(Rendszer!$B$3*Rendszer!$C$3)-E158,F157+(C158*Rendszer!$B$1/1000)-E158),0)</f>
        <v>9.5</v>
      </c>
      <c r="G158">
        <f t="shared" si="2"/>
        <v>0</v>
      </c>
    </row>
    <row r="159" spans="1:7" x14ac:dyDescent="0.25">
      <c r="A159" s="1" t="s">
        <v>43</v>
      </c>
      <c r="B159" s="1" t="s">
        <v>10</v>
      </c>
      <c r="C159">
        <v>0.1</v>
      </c>
      <c r="D159">
        <v>4.6000000000000005</v>
      </c>
      <c r="E159">
        <f>IF(AND(A159&gt;=Rendszer!$B$4,A159&lt;=Rendszer!$B$5),(D159*Rendszer!$B$2/1000)-(IF(C159&gt;D159,D159*Rendszer!$B$2/1000,C159*Rendszer!$B$2/1000)),0)</f>
        <v>0</v>
      </c>
      <c r="F159">
        <f>IF((F158+(C159*Rendszer!$B$1/1000)-E159)&gt;0,IF(F158+(C159*Rendszer!$B$1/1000)&gt;(Rendszer!$B$3*Rendszer!$C$3),(Rendszer!$B$3*Rendszer!$C$3)-E159,F158+(C159*Rendszer!$B$1/1000)-E159),0)</f>
        <v>9.52</v>
      </c>
      <c r="G159">
        <f t="shared" si="2"/>
        <v>0</v>
      </c>
    </row>
    <row r="160" spans="1:7" x14ac:dyDescent="0.25">
      <c r="A160" s="1" t="s">
        <v>43</v>
      </c>
      <c r="B160" s="1" t="s">
        <v>12</v>
      </c>
      <c r="C160">
        <v>0.3</v>
      </c>
      <c r="D160">
        <v>5</v>
      </c>
      <c r="E160">
        <f>IF(AND(A160&gt;=Rendszer!$B$4,A160&lt;=Rendszer!$B$5),(D160*Rendszer!$B$2/1000)-(IF(C160&gt;D160,D160*Rendszer!$B$2/1000,C160*Rendszer!$B$2/1000)),0)</f>
        <v>0</v>
      </c>
      <c r="F160">
        <f>IF((F159+(C160*Rendszer!$B$1/1000)-E160)&gt;0,IF(F159+(C160*Rendszer!$B$1/1000)&gt;(Rendszer!$B$3*Rendszer!$C$3),(Rendszer!$B$3*Rendszer!$C$3)-E160,F159+(C160*Rendszer!$B$1/1000)-E160),0)</f>
        <v>9.58</v>
      </c>
      <c r="G160">
        <f t="shared" si="2"/>
        <v>0</v>
      </c>
    </row>
    <row r="161" spans="1:7" x14ac:dyDescent="0.25">
      <c r="A161" s="1" t="s">
        <v>43</v>
      </c>
      <c r="B161" s="1" t="s">
        <v>14</v>
      </c>
      <c r="C161">
        <v>0</v>
      </c>
      <c r="D161">
        <v>5.0999999999999996</v>
      </c>
      <c r="E161">
        <f>IF(AND(A161&gt;=Rendszer!$B$4,A161&lt;=Rendszer!$B$5),(D161*Rendszer!$B$2/1000)-(IF(C161&gt;D161,D161*Rendszer!$B$2/1000,C161*Rendszer!$B$2/1000)),0)</f>
        <v>0</v>
      </c>
      <c r="F161">
        <f>IF((F160+(C161*Rendszer!$B$1/1000)-E161)&gt;0,IF(F160+(C161*Rendszer!$B$1/1000)&gt;(Rendszer!$B$3*Rendszer!$C$3),(Rendszer!$B$3*Rendszer!$C$3)-E161,F160+(C161*Rendszer!$B$1/1000)-E161),0)</f>
        <v>9.58</v>
      </c>
      <c r="G161">
        <f t="shared" si="2"/>
        <v>0</v>
      </c>
    </row>
    <row r="162" spans="1:7" x14ac:dyDescent="0.25">
      <c r="A162" s="1" t="s">
        <v>43</v>
      </c>
      <c r="B162" s="1" t="s">
        <v>16</v>
      </c>
      <c r="C162">
        <v>0</v>
      </c>
      <c r="D162">
        <v>5.0999999999999996</v>
      </c>
      <c r="E162">
        <f>IF(AND(A162&gt;=Rendszer!$B$4,A162&lt;=Rendszer!$B$5),(D162*Rendszer!$B$2/1000)-(IF(C162&gt;D162,D162*Rendszer!$B$2/1000,C162*Rendszer!$B$2/1000)),0)</f>
        <v>0</v>
      </c>
      <c r="F162">
        <f>IF((F161+(C162*Rendszer!$B$1/1000)-E162)&gt;0,IF(F161+(C162*Rendszer!$B$1/1000)&gt;(Rendszer!$B$3*Rendszer!$C$3),(Rendszer!$B$3*Rendszer!$C$3)-E162,F161+(C162*Rendszer!$B$1/1000)-E162),0)</f>
        <v>9.58</v>
      </c>
      <c r="G162">
        <f t="shared" si="2"/>
        <v>0</v>
      </c>
    </row>
    <row r="163" spans="1:7" x14ac:dyDescent="0.25">
      <c r="A163" s="1" t="s">
        <v>43</v>
      </c>
      <c r="B163" s="1" t="s">
        <v>18</v>
      </c>
      <c r="C163">
        <v>2.4</v>
      </c>
      <c r="D163">
        <v>5.0999999999999996</v>
      </c>
      <c r="E163">
        <f>IF(AND(A163&gt;=Rendszer!$B$4,A163&lt;=Rendszer!$B$5),(D163*Rendszer!$B$2/1000)-(IF(C163&gt;D163,D163*Rendszer!$B$2/1000,C163*Rendszer!$B$2/1000)),0)</f>
        <v>0</v>
      </c>
      <c r="F163">
        <f>IF((F162+(C163*Rendszer!$B$1/1000)-E163)&gt;0,IF(F162+(C163*Rendszer!$B$1/1000)&gt;(Rendszer!$B$3*Rendszer!$C$3),(Rendszer!$B$3*Rendszer!$C$3)-E163,F162+(C163*Rendszer!$B$1/1000)-E163),0)</f>
        <v>10.06</v>
      </c>
      <c r="G163">
        <f t="shared" si="2"/>
        <v>0</v>
      </c>
    </row>
    <row r="164" spans="1:7" x14ac:dyDescent="0.25">
      <c r="A164" s="1" t="s">
        <v>43</v>
      </c>
      <c r="B164" s="1" t="s">
        <v>20</v>
      </c>
      <c r="C164">
        <v>0.4</v>
      </c>
      <c r="D164">
        <v>4.4000000000000004</v>
      </c>
      <c r="E164">
        <f>IF(AND(A164&gt;=Rendszer!$B$4,A164&lt;=Rendszer!$B$5),(D164*Rendszer!$B$2/1000)-(IF(C164&gt;D164,D164*Rendszer!$B$2/1000,C164*Rendszer!$B$2/1000)),0)</f>
        <v>0</v>
      </c>
      <c r="F164">
        <f>IF((F163+(C164*Rendszer!$B$1/1000)-E164)&gt;0,IF(F163+(C164*Rendszer!$B$1/1000)&gt;(Rendszer!$B$3*Rendszer!$C$3),(Rendszer!$B$3*Rendszer!$C$3)-E164,F163+(C164*Rendszer!$B$1/1000)-E164),0)</f>
        <v>10.14</v>
      </c>
      <c r="G164">
        <f t="shared" si="2"/>
        <v>0</v>
      </c>
    </row>
    <row r="165" spans="1:7" x14ac:dyDescent="0.25">
      <c r="A165" s="1" t="s">
        <v>43</v>
      </c>
      <c r="B165" s="1" t="s">
        <v>22</v>
      </c>
      <c r="C165">
        <v>0.4</v>
      </c>
      <c r="D165">
        <v>3.9000000000000004</v>
      </c>
      <c r="E165">
        <f>IF(AND(A165&gt;=Rendszer!$B$4,A165&lt;=Rendszer!$B$5),(D165*Rendszer!$B$2/1000)-(IF(C165&gt;D165,D165*Rendszer!$B$2/1000,C165*Rendszer!$B$2/1000)),0)</f>
        <v>0</v>
      </c>
      <c r="F165">
        <f>IF((F164+(C165*Rendszer!$B$1/1000)-E165)&gt;0,IF(F164+(C165*Rendszer!$B$1/1000)&gt;(Rendszer!$B$3*Rendszer!$C$3),(Rendszer!$B$3*Rendszer!$C$3)-E165,F164+(C165*Rendszer!$B$1/1000)-E165),0)</f>
        <v>10.220000000000001</v>
      </c>
      <c r="G165">
        <f t="shared" si="2"/>
        <v>0</v>
      </c>
    </row>
    <row r="166" spans="1:7" x14ac:dyDescent="0.25">
      <c r="A166" s="1" t="s">
        <v>43</v>
      </c>
      <c r="B166" s="1" t="s">
        <v>24</v>
      </c>
      <c r="C166">
        <v>0</v>
      </c>
      <c r="D166">
        <v>3.8000000000000003</v>
      </c>
      <c r="E166">
        <f>IF(AND(A166&gt;=Rendszer!$B$4,A166&lt;=Rendszer!$B$5),(D166*Rendszer!$B$2/1000)-(IF(C166&gt;D166,D166*Rendszer!$B$2/1000,C166*Rendszer!$B$2/1000)),0)</f>
        <v>0</v>
      </c>
      <c r="F166">
        <f>IF((F165+(C166*Rendszer!$B$1/1000)-E166)&gt;0,IF(F165+(C166*Rendszer!$B$1/1000)&gt;(Rendszer!$B$3*Rendszer!$C$3),(Rendszer!$B$3*Rendszer!$C$3)-E166,F165+(C166*Rendszer!$B$1/1000)-E166),0)</f>
        <v>10.220000000000001</v>
      </c>
      <c r="G166">
        <f t="shared" si="2"/>
        <v>0</v>
      </c>
    </row>
    <row r="167" spans="1:7" x14ac:dyDescent="0.25">
      <c r="A167" s="1" t="s">
        <v>43</v>
      </c>
      <c r="B167" s="1" t="s">
        <v>26</v>
      </c>
      <c r="C167">
        <v>0</v>
      </c>
      <c r="D167">
        <v>4</v>
      </c>
      <c r="E167">
        <f>IF(AND(A167&gt;=Rendszer!$B$4,A167&lt;=Rendszer!$B$5),(D167*Rendszer!$B$2/1000)-(IF(C167&gt;D167,D167*Rendszer!$B$2/1000,C167*Rendszer!$B$2/1000)),0)</f>
        <v>0</v>
      </c>
      <c r="F167">
        <f>IF((F166+(C167*Rendszer!$B$1/1000)-E167)&gt;0,IF(F166+(C167*Rendszer!$B$1/1000)&gt;(Rendszer!$B$3*Rendszer!$C$3),(Rendszer!$B$3*Rendszer!$C$3)-E167,F166+(C167*Rendszer!$B$1/1000)-E167),0)</f>
        <v>10.220000000000001</v>
      </c>
      <c r="G167">
        <f t="shared" si="2"/>
        <v>0</v>
      </c>
    </row>
    <row r="168" spans="1:7" x14ac:dyDescent="0.25">
      <c r="A168" s="1" t="s">
        <v>43</v>
      </c>
      <c r="B168" s="1" t="s">
        <v>28</v>
      </c>
      <c r="C168">
        <v>0</v>
      </c>
      <c r="D168">
        <v>3.9000000000000004</v>
      </c>
      <c r="E168">
        <f>IF(AND(A168&gt;=Rendszer!$B$4,A168&lt;=Rendszer!$B$5),(D168*Rendszer!$B$2/1000)-(IF(C168&gt;D168,D168*Rendszer!$B$2/1000,C168*Rendszer!$B$2/1000)),0)</f>
        <v>0</v>
      </c>
      <c r="F168">
        <f>IF((F167+(C168*Rendszer!$B$1/1000)-E168)&gt;0,IF(F167+(C168*Rendszer!$B$1/1000)&gt;(Rendszer!$B$3*Rendszer!$C$3),(Rendszer!$B$3*Rendszer!$C$3)-E168,F167+(C168*Rendszer!$B$1/1000)-E168),0)</f>
        <v>10.220000000000001</v>
      </c>
      <c r="G168">
        <f t="shared" si="2"/>
        <v>0</v>
      </c>
    </row>
    <row r="169" spans="1:7" x14ac:dyDescent="0.25">
      <c r="A169" s="1" t="s">
        <v>45</v>
      </c>
      <c r="B169" s="1" t="s">
        <v>0</v>
      </c>
      <c r="C169">
        <v>0</v>
      </c>
      <c r="D169">
        <v>3.7</v>
      </c>
      <c r="E169">
        <f>IF(AND(A169&gt;=Rendszer!$B$4,A169&lt;=Rendszer!$B$5),(D169*Rendszer!$B$2/1000)-(IF(C169&gt;D169,D169*Rendszer!$B$2/1000,C169*Rendszer!$B$2/1000)),0)</f>
        <v>0</v>
      </c>
      <c r="F169">
        <f>IF((F168+(C169*Rendszer!$B$1/1000)-E169)&gt;0,IF(F168+(C169*Rendszer!$B$1/1000)&gt;(Rendszer!$B$3*Rendszer!$C$3),(Rendszer!$B$3*Rendszer!$C$3)-E169,F168+(C169*Rendszer!$B$1/1000)-E169),0)</f>
        <v>10.220000000000001</v>
      </c>
      <c r="G169">
        <f t="shared" si="2"/>
        <v>0</v>
      </c>
    </row>
    <row r="170" spans="1:7" x14ac:dyDescent="0.25">
      <c r="A170" s="1" t="s">
        <v>45</v>
      </c>
      <c r="B170" s="1" t="s">
        <v>2</v>
      </c>
      <c r="C170">
        <v>2.8</v>
      </c>
      <c r="D170">
        <v>3.4000000000000004</v>
      </c>
      <c r="E170">
        <f>IF(AND(A170&gt;=Rendszer!$B$4,A170&lt;=Rendszer!$B$5),(D170*Rendszer!$B$2/1000)-(IF(C170&gt;D170,D170*Rendszer!$B$2/1000,C170*Rendszer!$B$2/1000)),0)</f>
        <v>0</v>
      </c>
      <c r="F170">
        <f>IF((F169+(C170*Rendszer!$B$1/1000)-E170)&gt;0,IF(F169+(C170*Rendszer!$B$1/1000)&gt;(Rendszer!$B$3*Rendszer!$C$3),(Rendszer!$B$3*Rendszer!$C$3)-E170,F169+(C170*Rendszer!$B$1/1000)-E170),0)</f>
        <v>10.780000000000001</v>
      </c>
      <c r="G170">
        <f t="shared" si="2"/>
        <v>0</v>
      </c>
    </row>
    <row r="171" spans="1:7" x14ac:dyDescent="0.25">
      <c r="A171" s="1" t="s">
        <v>45</v>
      </c>
      <c r="B171" s="1" t="s">
        <v>4</v>
      </c>
      <c r="C171">
        <v>0.1</v>
      </c>
      <c r="D171">
        <v>4.5</v>
      </c>
      <c r="E171">
        <f>IF(AND(A171&gt;=Rendszer!$B$4,A171&lt;=Rendszer!$B$5),(D171*Rendszer!$B$2/1000)-(IF(C171&gt;D171,D171*Rendszer!$B$2/1000,C171*Rendszer!$B$2/1000)),0)</f>
        <v>0</v>
      </c>
      <c r="F171">
        <f>IF((F170+(C171*Rendszer!$B$1/1000)-E171)&gt;0,IF(F170+(C171*Rendszer!$B$1/1000)&gt;(Rendszer!$B$3*Rendszer!$C$3),(Rendszer!$B$3*Rendszer!$C$3)-E171,F170+(C171*Rendszer!$B$1/1000)-E171),0)</f>
        <v>10.8</v>
      </c>
      <c r="G171">
        <f t="shared" si="2"/>
        <v>0</v>
      </c>
    </row>
    <row r="172" spans="1:7" x14ac:dyDescent="0.25">
      <c r="A172" s="1" t="s">
        <v>45</v>
      </c>
      <c r="B172" s="1" t="s">
        <v>6</v>
      </c>
      <c r="C172">
        <v>5.0999999999999996</v>
      </c>
      <c r="D172">
        <v>4.8000000000000007</v>
      </c>
      <c r="E172">
        <f>IF(AND(A172&gt;=Rendszer!$B$4,A172&lt;=Rendszer!$B$5),(D172*Rendszer!$B$2/1000)-(IF(C172&gt;D172,D172*Rendszer!$B$2/1000,C172*Rendszer!$B$2/1000)),0)</f>
        <v>0</v>
      </c>
      <c r="F172">
        <f>IF((F171+(C172*Rendszer!$B$1/1000)-E172)&gt;0,IF(F171+(C172*Rendszer!$B$1/1000)&gt;(Rendszer!$B$3*Rendszer!$C$3),(Rendszer!$B$3*Rendszer!$C$3)-E172,F171+(C172*Rendszer!$B$1/1000)-E172),0)</f>
        <v>11.82</v>
      </c>
      <c r="G172">
        <f t="shared" si="2"/>
        <v>0</v>
      </c>
    </row>
    <row r="173" spans="1:7" x14ac:dyDescent="0.25">
      <c r="A173" s="1" t="s">
        <v>45</v>
      </c>
      <c r="B173" s="1" t="s">
        <v>8</v>
      </c>
      <c r="C173">
        <v>7.5</v>
      </c>
      <c r="D173">
        <v>4.2</v>
      </c>
      <c r="E173">
        <f>IF(AND(A173&gt;=Rendszer!$B$4,A173&lt;=Rendszer!$B$5),(D173*Rendszer!$B$2/1000)-(IF(C173&gt;D173,D173*Rendszer!$B$2/1000,C173*Rendszer!$B$2/1000)),0)</f>
        <v>0</v>
      </c>
      <c r="F173">
        <f>IF((F172+(C173*Rendszer!$B$1/1000)-E173)&gt;0,IF(F172+(C173*Rendszer!$B$1/1000)&gt;(Rendszer!$B$3*Rendszer!$C$3),(Rendszer!$B$3*Rendszer!$C$3)-E173,F172+(C173*Rendszer!$B$1/1000)-E173),0)</f>
        <v>12</v>
      </c>
      <c r="G173">
        <f t="shared" si="2"/>
        <v>0</v>
      </c>
    </row>
    <row r="174" spans="1:7" x14ac:dyDescent="0.25">
      <c r="A174" s="1" t="s">
        <v>45</v>
      </c>
      <c r="B174" s="1" t="s">
        <v>10</v>
      </c>
      <c r="C174">
        <v>2</v>
      </c>
      <c r="D174">
        <v>4</v>
      </c>
      <c r="E174">
        <f>IF(AND(A174&gt;=Rendszer!$B$4,A174&lt;=Rendszer!$B$5),(D174*Rendszer!$B$2/1000)-(IF(C174&gt;D174,D174*Rendszer!$B$2/1000,C174*Rendszer!$B$2/1000)),0)</f>
        <v>0</v>
      </c>
      <c r="F174">
        <f>IF((F173+(C174*Rendszer!$B$1/1000)-E174)&gt;0,IF(F173+(C174*Rendszer!$B$1/1000)&gt;(Rendszer!$B$3*Rendszer!$C$3),(Rendszer!$B$3*Rendszer!$C$3)-E174,F173+(C174*Rendszer!$B$1/1000)-E174),0)</f>
        <v>12</v>
      </c>
      <c r="G174">
        <f t="shared" si="2"/>
        <v>0</v>
      </c>
    </row>
    <row r="175" spans="1:7" x14ac:dyDescent="0.25">
      <c r="A175" s="1" t="s">
        <v>45</v>
      </c>
      <c r="B175" s="1" t="s">
        <v>12</v>
      </c>
      <c r="C175">
        <v>0</v>
      </c>
      <c r="D175">
        <v>3.9000000000000004</v>
      </c>
      <c r="E175">
        <f>IF(AND(A175&gt;=Rendszer!$B$4,A175&lt;=Rendszer!$B$5),(D175*Rendszer!$B$2/1000)-(IF(C175&gt;D175,D175*Rendszer!$B$2/1000,C175*Rendszer!$B$2/1000)),0)</f>
        <v>0</v>
      </c>
      <c r="F175">
        <f>IF((F174+(C175*Rendszer!$B$1/1000)-E175)&gt;0,IF(F174+(C175*Rendszer!$B$1/1000)&gt;(Rendszer!$B$3*Rendszer!$C$3),(Rendszer!$B$3*Rendszer!$C$3)-E175,F174+(C175*Rendszer!$B$1/1000)-E175),0)</f>
        <v>12</v>
      </c>
      <c r="G175">
        <f t="shared" si="2"/>
        <v>0</v>
      </c>
    </row>
    <row r="176" spans="1:7" x14ac:dyDescent="0.25">
      <c r="A176" s="1" t="s">
        <v>45</v>
      </c>
      <c r="B176" s="1" t="s">
        <v>14</v>
      </c>
      <c r="C176">
        <v>0.2</v>
      </c>
      <c r="D176">
        <v>3.9000000000000004</v>
      </c>
      <c r="E176">
        <f>IF(AND(A176&gt;=Rendszer!$B$4,A176&lt;=Rendszer!$B$5),(D176*Rendszer!$B$2/1000)-(IF(C176&gt;D176,D176*Rendszer!$B$2/1000,C176*Rendszer!$B$2/1000)),0)</f>
        <v>0</v>
      </c>
      <c r="F176">
        <f>IF((F175+(C176*Rendszer!$B$1/1000)-E176)&gt;0,IF(F175+(C176*Rendszer!$B$1/1000)&gt;(Rendszer!$B$3*Rendszer!$C$3),(Rendszer!$B$3*Rendszer!$C$3)-E176,F175+(C176*Rendszer!$B$1/1000)-E176),0)</f>
        <v>12</v>
      </c>
      <c r="G176">
        <f t="shared" si="2"/>
        <v>0</v>
      </c>
    </row>
    <row r="177" spans="1:7" x14ac:dyDescent="0.25">
      <c r="A177" s="1" t="s">
        <v>45</v>
      </c>
      <c r="B177" s="1" t="s">
        <v>16</v>
      </c>
      <c r="C177">
        <v>0.1</v>
      </c>
      <c r="D177">
        <v>4.2</v>
      </c>
      <c r="E177">
        <f>IF(AND(A177&gt;=Rendszer!$B$4,A177&lt;=Rendszer!$B$5),(D177*Rendszer!$B$2/1000)-(IF(C177&gt;D177,D177*Rendszer!$B$2/1000,C177*Rendszer!$B$2/1000)),0)</f>
        <v>0</v>
      </c>
      <c r="F177">
        <f>IF((F176+(C177*Rendszer!$B$1/1000)-E177)&gt;0,IF(F176+(C177*Rendszer!$B$1/1000)&gt;(Rendszer!$B$3*Rendszer!$C$3),(Rendszer!$B$3*Rendszer!$C$3)-E177,F176+(C177*Rendszer!$B$1/1000)-E177),0)</f>
        <v>12</v>
      </c>
      <c r="G177">
        <f t="shared" si="2"/>
        <v>0</v>
      </c>
    </row>
    <row r="178" spans="1:7" x14ac:dyDescent="0.25">
      <c r="A178" s="1" t="s">
        <v>45</v>
      </c>
      <c r="B178" s="1" t="s">
        <v>18</v>
      </c>
      <c r="C178">
        <v>0</v>
      </c>
      <c r="D178">
        <v>4</v>
      </c>
      <c r="E178">
        <f>IF(AND(A178&gt;=Rendszer!$B$4,A178&lt;=Rendszer!$B$5),(D178*Rendszer!$B$2/1000)-(IF(C178&gt;D178,D178*Rendszer!$B$2/1000,C178*Rendszer!$B$2/1000)),0)</f>
        <v>0</v>
      </c>
      <c r="F178">
        <f>IF((F177+(C178*Rendszer!$B$1/1000)-E178)&gt;0,IF(F177+(C178*Rendszer!$B$1/1000)&gt;(Rendszer!$B$3*Rendszer!$C$3),(Rendszer!$B$3*Rendszer!$C$3)-E178,F177+(C178*Rendszer!$B$1/1000)-E178),0)</f>
        <v>12</v>
      </c>
      <c r="G178">
        <f t="shared" si="2"/>
        <v>0</v>
      </c>
    </row>
    <row r="179" spans="1:7" x14ac:dyDescent="0.25">
      <c r="A179" s="1" t="s">
        <v>45</v>
      </c>
      <c r="B179" s="1" t="s">
        <v>20</v>
      </c>
      <c r="C179">
        <v>0</v>
      </c>
      <c r="D179">
        <v>4.2</v>
      </c>
      <c r="E179">
        <f>IF(AND(A179&gt;=Rendszer!$B$4,A179&lt;=Rendszer!$B$5),(D179*Rendszer!$B$2/1000)-(IF(C179&gt;D179,D179*Rendszer!$B$2/1000,C179*Rendszer!$B$2/1000)),0)</f>
        <v>0</v>
      </c>
      <c r="F179">
        <f>IF((F178+(C179*Rendszer!$B$1/1000)-E179)&gt;0,IF(F178+(C179*Rendszer!$B$1/1000)&gt;(Rendszer!$B$3*Rendszer!$C$3),(Rendszer!$B$3*Rendszer!$C$3)-E179,F178+(C179*Rendszer!$B$1/1000)-E179),0)</f>
        <v>12</v>
      </c>
      <c r="G179">
        <f t="shared" si="2"/>
        <v>0</v>
      </c>
    </row>
    <row r="180" spans="1:7" x14ac:dyDescent="0.25">
      <c r="A180" s="1" t="s">
        <v>45</v>
      </c>
      <c r="B180" s="1" t="s">
        <v>22</v>
      </c>
      <c r="C180">
        <v>1.4</v>
      </c>
      <c r="D180">
        <v>4.5</v>
      </c>
      <c r="E180">
        <f>IF(AND(A180&gt;=Rendszer!$B$4,A180&lt;=Rendszer!$B$5),(D180*Rendszer!$B$2/1000)-(IF(C180&gt;D180,D180*Rendszer!$B$2/1000,C180*Rendszer!$B$2/1000)),0)</f>
        <v>0</v>
      </c>
      <c r="F180">
        <f>IF((F179+(C180*Rendszer!$B$1/1000)-E180)&gt;0,IF(F179+(C180*Rendszer!$B$1/1000)&gt;(Rendszer!$B$3*Rendszer!$C$3),(Rendszer!$B$3*Rendszer!$C$3)-E180,F179+(C180*Rendszer!$B$1/1000)-E180),0)</f>
        <v>12</v>
      </c>
      <c r="G180">
        <f t="shared" si="2"/>
        <v>0</v>
      </c>
    </row>
    <row r="181" spans="1:7" x14ac:dyDescent="0.25">
      <c r="A181" s="1" t="s">
        <v>45</v>
      </c>
      <c r="B181" s="1" t="s">
        <v>24</v>
      </c>
      <c r="C181">
        <v>0.7</v>
      </c>
      <c r="D181">
        <v>4.5999999999999996</v>
      </c>
      <c r="E181">
        <f>IF(AND(A181&gt;=Rendszer!$B$4,A181&lt;=Rendszer!$B$5),(D181*Rendszer!$B$2/1000)-(IF(C181&gt;D181,D181*Rendszer!$B$2/1000,C181*Rendszer!$B$2/1000)),0)</f>
        <v>0</v>
      </c>
      <c r="F181">
        <f>IF((F180+(C181*Rendszer!$B$1/1000)-E181)&gt;0,IF(F180+(C181*Rendszer!$B$1/1000)&gt;(Rendszer!$B$3*Rendszer!$C$3),(Rendszer!$B$3*Rendszer!$C$3)-E181,F180+(C181*Rendszer!$B$1/1000)-E181),0)</f>
        <v>12</v>
      </c>
      <c r="G181">
        <f t="shared" si="2"/>
        <v>0</v>
      </c>
    </row>
    <row r="182" spans="1:7" x14ac:dyDescent="0.25">
      <c r="A182" s="1" t="s">
        <v>45</v>
      </c>
      <c r="B182" s="1" t="s">
        <v>26</v>
      </c>
      <c r="C182">
        <v>0.3</v>
      </c>
      <c r="D182">
        <v>3.6000000000000005</v>
      </c>
      <c r="E182">
        <f>IF(AND(A182&gt;=Rendszer!$B$4,A182&lt;=Rendszer!$B$5),(D182*Rendszer!$B$2/1000)-(IF(C182&gt;D182,D182*Rendszer!$B$2/1000,C182*Rendszer!$B$2/1000)),0)</f>
        <v>0</v>
      </c>
      <c r="F182">
        <f>IF((F181+(C182*Rendszer!$B$1/1000)-E182)&gt;0,IF(F181+(C182*Rendszer!$B$1/1000)&gt;(Rendszer!$B$3*Rendszer!$C$3),(Rendszer!$B$3*Rendszer!$C$3)-E182,F181+(C182*Rendszer!$B$1/1000)-E182),0)</f>
        <v>12</v>
      </c>
      <c r="G182">
        <f t="shared" si="2"/>
        <v>0</v>
      </c>
    </row>
    <row r="183" spans="1:7" x14ac:dyDescent="0.25">
      <c r="A183" s="1" t="s">
        <v>45</v>
      </c>
      <c r="B183" s="1" t="s">
        <v>28</v>
      </c>
      <c r="C183">
        <v>4.9000000000000004</v>
      </c>
      <c r="D183">
        <v>4.5999999999999996</v>
      </c>
      <c r="E183">
        <f>IF(AND(A183&gt;=Rendszer!$B$4,A183&lt;=Rendszer!$B$5),(D183*Rendszer!$B$2/1000)-(IF(C183&gt;D183,D183*Rendszer!$B$2/1000,C183*Rendszer!$B$2/1000)),0)</f>
        <v>0</v>
      </c>
      <c r="F183">
        <f>IF((F182+(C183*Rendszer!$B$1/1000)-E183)&gt;0,IF(F182+(C183*Rendszer!$B$1/1000)&gt;(Rendszer!$B$3*Rendszer!$C$3),(Rendszer!$B$3*Rendszer!$C$3)-E183,F182+(C183*Rendszer!$B$1/1000)-E183),0)</f>
        <v>12</v>
      </c>
      <c r="G183">
        <f t="shared" si="2"/>
        <v>0</v>
      </c>
    </row>
    <row r="184" spans="1:7" x14ac:dyDescent="0.25">
      <c r="A184" s="1" t="s">
        <v>45</v>
      </c>
      <c r="B184" s="1" t="s">
        <v>30</v>
      </c>
      <c r="C184">
        <v>5.9</v>
      </c>
      <c r="D184">
        <v>4.5</v>
      </c>
      <c r="E184">
        <f>IF(AND(A184&gt;=Rendszer!$B$4,A184&lt;=Rendszer!$B$5),(D184*Rendszer!$B$2/1000)-(IF(C184&gt;D184,D184*Rendszer!$B$2/1000,C184*Rendszer!$B$2/1000)),0)</f>
        <v>0</v>
      </c>
      <c r="F184">
        <f>IF((F183+(C184*Rendszer!$B$1/1000)-E184)&gt;0,IF(F183+(C184*Rendszer!$B$1/1000)&gt;(Rendszer!$B$3*Rendszer!$C$3),(Rendszer!$B$3*Rendszer!$C$3)-E184,F183+(C184*Rendszer!$B$1/1000)-E184),0)</f>
        <v>12</v>
      </c>
      <c r="G184">
        <f t="shared" si="2"/>
        <v>0</v>
      </c>
    </row>
  </sheetData>
  <autoFilter ref="A1:G36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Rendszer</vt:lpstr>
      <vt:lpstr>Adatok</vt:lpstr>
      <vt:lpstr>Adatok2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Grasics Péter</dc:creator>
  <cp:lastModifiedBy>BOM</cp:lastModifiedBy>
  <dcterms:created xsi:type="dcterms:W3CDTF">2023-02-09T05:10:31Z</dcterms:created>
  <dcterms:modified xsi:type="dcterms:W3CDTF">2023-03-03T09:10:39Z</dcterms:modified>
</cp:coreProperties>
</file>